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lenarama/Desktop/Calidad 23:24/DATOS CALIDAD/"/>
    </mc:Choice>
  </mc:AlternateContent>
  <xr:revisionPtr revIDLastSave="0" documentId="13_ncr:1_{CCFD86F4-1EBB-6B45-A84B-FD133323B74B}" xr6:coauthVersionLast="47" xr6:coauthVersionMax="47" xr10:uidLastSave="{00000000-0000-0000-0000-000000000000}"/>
  <workbookProtection workbookAlgorithmName="SHA-512" workbookHashValue="NIl9BC2cbDtirBv1n05JftawQ/PyOpc/Z0oeXtdbY1/9VZm2csC3GLd4kxn4xiPyDgyBgCMH3m3WCehcx8dHrA==" workbookSaltValue="EU5o83I2xmAeQr8zaNwqOQ==" workbookSpinCount="100000" lockStructure="1"/>
  <bookViews>
    <workbookView xWindow="10340" yWindow="-19100" windowWidth="28800" windowHeight="16440" firstSheet="14" activeTab="19" xr2:uid="{B9F8F9F8-55EB-A94C-A2E7-26443EA955A8}"/>
  </bookViews>
  <sheets>
    <sheet name="C2.1 Oferta y demanda" sheetId="4" r:id="rId1"/>
    <sheet name="C2.2 Matrícula y nota media " sheetId="6" r:id="rId2"/>
    <sheet name="C2.3 Alumnos por modalidad" sheetId="25" r:id="rId3"/>
    <sheet name="C2.4 Vía acceso, 1ª pref. y not" sheetId="26" r:id="rId4"/>
    <sheet name="C3.1 Formación PDI" sheetId="13" r:id="rId5"/>
    <sheet name="C3.2 Innovación PDI" sheetId="22" r:id="rId6"/>
    <sheet name="C3.3 DOCENTIA" sheetId="24" r:id="rId7"/>
    <sheet name="C3.3(bis) DOCENTIA%" sheetId="14" r:id="rId8"/>
    <sheet name="C3.4 PDI" sheetId="11" r:id="rId9"/>
    <sheet name="C5.1 Cdtos. rec. GRADOS" sheetId="27" r:id="rId10"/>
    <sheet name="C5.1(bis) Cdtos. rec. MÁSTERES" sheetId="30" r:id="rId11"/>
    <sheet name="C5.2 Movilidad" sheetId="12" r:id="rId12"/>
    <sheet name="C5.3 Egresados-Duraciín media" sheetId="8" r:id="rId13"/>
    <sheet name="C5.4 TAbandono" sheetId="1" r:id="rId14"/>
    <sheet name="C5.5 Tabandono nuevo ingreso" sheetId="28" r:id="rId15"/>
    <sheet name="C5.6 TGraduación" sheetId="3" r:id="rId16"/>
    <sheet name="C5.7  Tasa de Eficiencia" sheetId="2" r:id="rId17"/>
    <sheet name="C5.8 T. Rdto, Éxito y Present." sheetId="7" r:id="rId18"/>
    <sheet name="C5.8 (bis) nuevo ingreso" sheetId="29" r:id="rId19"/>
    <sheet name="C5.9 Demanda-Paro-Inserción" sheetId="9" r:id="rId20"/>
  </sheets>
  <definedNames>
    <definedName name="_xlnm.Print_Area" localSheetId="0">'C2.1 Oferta y demanda'!$A$1:$O$5</definedName>
    <definedName name="_xlnm.Print_Area" localSheetId="1">'C2.2 Matrícula y nota media '!$A$1:$Q$3</definedName>
    <definedName name="_xlnm.Print_Area" localSheetId="4">'C3.1 Formación PDI'!$A$1:$G$20</definedName>
    <definedName name="_xlnm.Print_Area" localSheetId="6">'C3.3 DOCENTIA'!$A$1:$H$12</definedName>
    <definedName name="_xlnm.Print_Area" localSheetId="7">'C3.3(bis) DOCENTIA%'!$A$1:$H$50</definedName>
    <definedName name="_xlnm.Print_Area" localSheetId="8">'C3.4 PDI'!$A$1:$M$81</definedName>
    <definedName name="_xlnm.Print_Area" localSheetId="11">'C5.2 Movilidad'!$A$3:$J$40</definedName>
    <definedName name="_xlnm.Print_Area" localSheetId="12">'C5.3 Egresados-Duraciín media'!$A$1:$J$7</definedName>
    <definedName name="_xlnm.Print_Area" localSheetId="13">'C5.4 TAbandono'!$A$1:$M$35</definedName>
    <definedName name="_xlnm.Print_Area" localSheetId="15">'C5.6 TGraduación'!$A$1:$I$37</definedName>
    <definedName name="_xlnm.Print_Area" localSheetId="16">'C5.7  Tasa de Eficiencia'!$A$2:$E$15</definedName>
    <definedName name="_xlnm.Print_Area" localSheetId="17">'C5.8 T. Rdto, Éxito y Present.'!$A$1:$Q$7</definedName>
    <definedName name="_xlnm.Print_Area" localSheetId="19">'C5.9 Demanda-Paro-Inserción'!$A$1:$S$19</definedName>
    <definedName name="insercion_UHU">#REF!</definedName>
    <definedName name="insersion_US">#REF!</definedName>
    <definedName name="MERITO" localSheetId="8">#REF!</definedName>
    <definedName name="MERITO">#REF!</definedName>
    <definedName name="QUINQUENIO" localSheetId="8">#REF!</definedName>
    <definedName name="QUINQUENIO">#REF!</definedName>
    <definedName name="SEXENIO" localSheetId="8">#REF!</definedName>
    <definedName name="SEXENIO">#REF!</definedName>
    <definedName name="SEXENNIO">#REF!</definedName>
    <definedName name="SUMAR.SI" localSheetId="8">#REF!</definedName>
    <definedName name="SUMAR.SI">#REF!</definedName>
    <definedName name="_xlnm.Print_Titles" localSheetId="17">'C5.8 T. Rdto, Éxito y Present.'!#REF!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43" i="1" l="1"/>
  <c r="V43" i="1"/>
  <c r="U43" i="1"/>
  <c r="T43" i="1"/>
  <c r="R43" i="1"/>
  <c r="C43" i="1"/>
  <c r="N24" i="1"/>
  <c r="M24" i="1"/>
  <c r="L24" i="1"/>
  <c r="K24" i="1"/>
  <c r="J24" i="1"/>
  <c r="F24" i="1"/>
  <c r="E24" i="1"/>
  <c r="D24" i="1"/>
  <c r="C24" i="1"/>
  <c r="B24" i="1"/>
  <c r="D16" i="1"/>
  <c r="C16" i="1"/>
  <c r="B16" i="1"/>
  <c r="W13" i="1"/>
  <c r="N13" i="1"/>
  <c r="M13" i="1"/>
  <c r="L13" i="1"/>
  <c r="K13" i="1"/>
  <c r="J13" i="1"/>
  <c r="F13" i="1"/>
  <c r="E13" i="1"/>
  <c r="D13" i="1"/>
  <c r="C13" i="1"/>
  <c r="B13" i="1"/>
  <c r="U24" i="1" l="1"/>
  <c r="T24" i="1"/>
  <c r="S24" i="1"/>
  <c r="R24" i="1"/>
  <c r="V24" i="1"/>
  <c r="S43" i="12" l="1"/>
  <c r="T36" i="13" l="1"/>
  <c r="S35" i="13"/>
  <c r="R35" i="13"/>
  <c r="Q35" i="13"/>
  <c r="S34" i="13"/>
  <c r="R34" i="13"/>
  <c r="Q34" i="13"/>
  <c r="S33" i="13"/>
  <c r="R33" i="13"/>
  <c r="Q33" i="13"/>
  <c r="S32" i="13"/>
  <c r="R32" i="13"/>
  <c r="Q32" i="13"/>
  <c r="S31" i="13"/>
  <c r="R31" i="13"/>
  <c r="Q31" i="13"/>
  <c r="S30" i="13"/>
  <c r="R30" i="13"/>
  <c r="Q30" i="13"/>
  <c r="S29" i="13"/>
  <c r="R29" i="13"/>
  <c r="Q29" i="13"/>
  <c r="S28" i="13"/>
  <c r="R28" i="13"/>
  <c r="Q28" i="13"/>
  <c r="S27" i="13"/>
  <c r="S21" i="13"/>
  <c r="R21" i="13"/>
  <c r="Q21" i="13"/>
  <c r="S20" i="13"/>
  <c r="R20" i="13"/>
  <c r="Q20" i="13"/>
  <c r="S19" i="13"/>
  <c r="R19" i="13"/>
  <c r="Q19" i="13"/>
  <c r="S18" i="13"/>
  <c r="R18" i="13"/>
  <c r="Q18" i="13"/>
  <c r="S17" i="13"/>
  <c r="R17" i="13"/>
  <c r="Q17" i="13"/>
  <c r="S16" i="13"/>
  <c r="R16" i="13"/>
  <c r="Q16" i="13"/>
  <c r="S15" i="13"/>
  <c r="R15" i="13"/>
  <c r="Q15" i="13"/>
  <c r="S14" i="13"/>
  <c r="R14" i="13"/>
  <c r="Q14" i="13"/>
  <c r="S13" i="13"/>
  <c r="R13" i="13"/>
  <c r="Q13" i="13"/>
</calcChain>
</file>

<file path=xl/sharedStrings.xml><?xml version="1.0" encoding="utf-8"?>
<sst xmlns="http://schemas.openxmlformats.org/spreadsheetml/2006/main" count="3407" uniqueCount="620">
  <si>
    <t>Tasa de Abandono</t>
  </si>
  <si>
    <t>GRADOS</t>
  </si>
  <si>
    <t>La tasa de abandono muestra la relación porcentual entre (i) el número de estudiantes de la cohorte x que no habiéndose egresado en los estudios, no se han matriculado ni el cuarto año  (x+3) ni el siguiente (x+4) y (ii) el número de estudiantes de dicha cohorte.</t>
  </si>
  <si>
    <t>Alumnado de nuevo ingreso (cohorte)</t>
  </si>
  <si>
    <t>Nº de abandonos (cohorte)</t>
  </si>
  <si>
    <t>13-14</t>
  </si>
  <si>
    <t>14-15</t>
  </si>
  <si>
    <t>15-16</t>
  </si>
  <si>
    <t>16-17</t>
  </si>
  <si>
    <t>17-18</t>
  </si>
  <si>
    <t>18-19</t>
  </si>
  <si>
    <t>FACULTAD DE CIENCIAS DEL TRABAJO</t>
  </si>
  <si>
    <t>5109 - GRADO EN RELACIONES LABORALES Y RECURSOS HUMANOS</t>
  </si>
  <si>
    <t>5113 - GRADO EN RELACIONES LABORALES Y RECURSOS HUMANOS (SEMIPRESENCIAL)</t>
  </si>
  <si>
    <t>MOF 1 año</t>
  </si>
  <si>
    <t>0951 - MÁSTER UNIVERSITARIO EN PREVENCIÓN DE RIESGOS LABORALES</t>
  </si>
  <si>
    <t>1619 - MÁSTER UNIVERSITARIO EN DIRECCIÓN Y GESTIÓN DE PERSONAS</t>
  </si>
  <si>
    <t>Tasa de Eficiencia</t>
  </si>
  <si>
    <t>Tasa de Graduación</t>
  </si>
  <si>
    <t>51 - FACULTAD DE CIENCIAS DEL TRABAJO</t>
  </si>
  <si>
    <t>Total</t>
  </si>
  <si>
    <t>GRADO EN RELACIONES LABORALES Y RECURSOS HUMANOS - SEMIPRESENCIAL</t>
  </si>
  <si>
    <t>GRADO EN RELACIONES LABORALES Y RECURSOS HUMANOS</t>
  </si>
  <si>
    <t>Facultad de Ciencias del Trabajo</t>
  </si>
  <si>
    <t>Tasa de Rendimiento:</t>
  </si>
  <si>
    <t>Porcentaje de créditos superados frente al de matriculados.</t>
  </si>
  <si>
    <t>Tasa de Éxito:</t>
  </si>
  <si>
    <t>Porcentaje de créditos superados frente al de presentados.</t>
  </si>
  <si>
    <t xml:space="preserve">Tasa de Presentación: </t>
  </si>
  <si>
    <t>Porcentaje de créditos presentados frente al de matriculados.</t>
  </si>
  <si>
    <t>Tasa de Rendimiento</t>
  </si>
  <si>
    <t>Tasa de Éxito</t>
  </si>
  <si>
    <t>Tasa de Presentación</t>
  </si>
  <si>
    <t>Universidad de Huelva</t>
  </si>
  <si>
    <t>Plan de Estudios</t>
  </si>
  <si>
    <t>Asignatura</t>
  </si>
  <si>
    <t>1080701 - FUNDAMENTO DE LAS TÉCNICAS DE MEJORA DE LAS CONDICIONES DE TRABAJO</t>
  </si>
  <si>
    <t>1080702 - ÁMBITO JURÍDICO DE LA PREVENCIÓN DE RIESGOS LABORALES</t>
  </si>
  <si>
    <t>1080703 - HIGIENE INDUSTRIAL</t>
  </si>
  <si>
    <t>1080704 - SEGURIDAD EN EL TRABAJO</t>
  </si>
  <si>
    <t>1080707 - VIGILANCIA DE LA SALUD</t>
  </si>
  <si>
    <t>1080708 - FORMACIÓN Y TÉCNICAS DE COMUNICACIÓN Y NEGOCIACIÓN</t>
  </si>
  <si>
    <t>1080709 - METODOLOGÍA DE INVESTIGACIÓN: EPIDEMIOLOGÍA LABORAL - TALLER PARA LA ELABORACIÓN DE PROYECTOS DE INV</t>
  </si>
  <si>
    <t>1080710 - GESTIÓN DE LA CALIDAD Y GESTIÓN MEDIOAMBIENTAL</t>
  </si>
  <si>
    <t>1080711 - GESTIÓN DE LA PREVENCIÓN DE RIESGOS</t>
  </si>
  <si>
    <t>1080712 - ESPECIALIDAD DE HIGIENE INDUSTRIAL</t>
  </si>
  <si>
    <t>1080713 - ESPECIALIDAD SEGURIDAD EN EL TRABAJO</t>
  </si>
  <si>
    <t>1080717 - ERGONOMIA Y PSICOSOCIOLOGÍA APLICADA</t>
  </si>
  <si>
    <t>1080718 - ESPECIALIDAD DE ERGONOMÍA Y PSICOSOCIOLOGÍA APLICADA</t>
  </si>
  <si>
    <t>2080701 - PRÁCTICAS/MEMORIA PROFESIONAL DE LA ESPECIALIDAD DE SEGURIDAD EN EL TRABAJO</t>
  </si>
  <si>
    <t>2080702 - PRÁCTICAS/MEMORIA PROFESIONAL DE LA ESPECIALIDAD DE HIGIENE INDUSTRIAL</t>
  </si>
  <si>
    <t>2080703 - PRÁCTICAS/MEMORIA PROFESIONAL DE LA ESPECIALIDAD DE ERGONOMÍA Y PSICOSOCIOLOGÍA DEL TRABAJO</t>
  </si>
  <si>
    <t>5080705 - TRABAJO FIN DE MÁSTER ESPECIALIDAD SEGURIDAD EN EL TRABAJO</t>
  </si>
  <si>
    <t>5080706 - TRABAJO FIN DE MÁSTER ESPECIALIDAD HIGIENE INDUSTRIAL</t>
  </si>
  <si>
    <t>5080707 - TRABAJO FIN DE MÁSTER ESPECIALIDAD ERGONOMÍA Y PSICOSOCIOLOGÍA DEL TRABAJO</t>
  </si>
  <si>
    <t>1161901 - DIRECCIÓN ESTRATÉGICA DE RECURSOS HUMANOS</t>
  </si>
  <si>
    <t>1161902 - GESTIÓN DE RECURSOS HUMANOS EN BASE A COMPETENCIAS</t>
  </si>
  <si>
    <t>1161903 - CULTURA Y VALORES ORGANIZACIONALES: GESTIONANDO EL CAMBIO EN LAS ORGANIZACIONES</t>
  </si>
  <si>
    <t>1161904 - PLANIFICACIÓN DE LA GESTIÓN DE PERSONAS: LA INTERNACIONALIZACIÓN DE LOS RR.HH.</t>
  </si>
  <si>
    <t>1161905 - EL PROCESO DE AFECTACIÓN DE PERSONAS</t>
  </si>
  <si>
    <t>1161906 - EL DESARROLLO DE PERSONAS EN LAS ORGANIZACIONES</t>
  </si>
  <si>
    <t>1161907 - LA MOTIVACIÓN PARA EL DESEMPEÑO</t>
  </si>
  <si>
    <t>1161908 - LA EVALUACIÓN DEL DESEMPEÑO</t>
  </si>
  <si>
    <t>1161909 - RETRIBUCIONES Y COMPENSACIONES AL DESEMPEÑO</t>
  </si>
  <si>
    <t>1161910 - INTRODUCCIÓN A LA GESTIÓN SOCIALMENTE RESPONSABLE DE LOS RECURSOS HUMANOS EN LA EMPRESA</t>
  </si>
  <si>
    <t>1161911 - CONDICIONES DE TRABAJO: LA FLEXIBILIDAD INTERNA EN LAS RELACIONES LABORALES</t>
  </si>
  <si>
    <t>1161912 - LA EXTINCIÓN DEL CONTRATO DE TRABAJO</t>
  </si>
  <si>
    <t>1161913 - TALLER 1: LA NUEVA DIRECCIÓN Y GESTIÓN DE PERSONAS</t>
  </si>
  <si>
    <t>1161914 - TALLER 2: NEGOCIACIÓN Y RESOLUCIÓN DE CONFLICTOS</t>
  </si>
  <si>
    <t>1161915 - TALLER 3: COMUNICACIÓN Y TRABAJO EN EQUIPO</t>
  </si>
  <si>
    <t>1161916 - TALLER 4: LIDERAZGO Y DESEMPEÑO</t>
  </si>
  <si>
    <t>1161917 - TALLER 5: COACHING PARA EL DESARROLLO DE LA MARCA PERSONAL</t>
  </si>
  <si>
    <t>2161901 - PRÁCTICAS DE EMPRESAS</t>
  </si>
  <si>
    <t>5161901 - TRABAJO FIN DE MÁSTER</t>
  </si>
  <si>
    <t>1902 - MÁSTER EN PREVENCIÓN DE RIESGOS LABORALES (2019)</t>
  </si>
  <si>
    <t>1190208 - METODOLOGÍA DE INVESTIGACIÓN: EPIDEMIOLOGÍA LABORAL</t>
  </si>
  <si>
    <t>2190201 - PRÁCTICAS + MEMORIA DE LAS TRES ESPECIALIDADES</t>
  </si>
  <si>
    <t>515109101 - ESTADÍSTICA</t>
  </si>
  <si>
    <t>515109102 - SOCIOLOGÍA Y TÉCNICAS DE INVESTIGACIÓN SOCIAL</t>
  </si>
  <si>
    <t>515109103 - INTRODUCCIÓN A LA ECONOMÍA</t>
  </si>
  <si>
    <t>515109104 - HISTORIA DE LAS RELACIONES LABORALES</t>
  </si>
  <si>
    <t>515109105 - ADMINISTRACIÓN DE EMPRESAS</t>
  </si>
  <si>
    <t>515109106 - ELEMENTOS DE DERECHO PRIVADO</t>
  </si>
  <si>
    <t>515109107 - PSICOLOGÍA DEL TRABAJO Y DE LAS ORGANIZACIONES</t>
  </si>
  <si>
    <t>515109108 - INTRODUCCIÓN A LAS RELACIONES LABORALES</t>
  </si>
  <si>
    <t>515109109 - DERECHO DE LA EMPRESA</t>
  </si>
  <si>
    <t>515109110 - ELEMENTOS DE DERECHO PÚBLICO</t>
  </si>
  <si>
    <t>515109201 - DERECHO DEL TRABAJO I</t>
  </si>
  <si>
    <t>515109202 - DERECHO DE LA SEGURIDAD SOCIAL I</t>
  </si>
  <si>
    <t>515109203 - DERECHO SINDICAL</t>
  </si>
  <si>
    <t>515109204 - ORGANIZACIÓN DEL TRABAJO</t>
  </si>
  <si>
    <t>515109205 - SOCIOLOGÍA DEL TRABAJO Y DE LAS ORGANIZACIONES</t>
  </si>
  <si>
    <t>515109206 - DERECHO DEL TRABAJO II</t>
  </si>
  <si>
    <t>515109207 - DERECHO DE LA SEGURIDAD SOCIAL II</t>
  </si>
  <si>
    <t>515109208 - DIRECCIÓN Y GESTIÓN DE PERSONAL</t>
  </si>
  <si>
    <t>515109209 - GESTIÓN DEL CONFLICTO</t>
  </si>
  <si>
    <t>515109210 - ECONOMÍA DEL TRABAJO</t>
  </si>
  <si>
    <t>515109211 - DERECHO PROCESAL LABORAL</t>
  </si>
  <si>
    <t>515109212 - TÉCNICAS DE GESTIÓN DE RECURSOS HUMANOS I</t>
  </si>
  <si>
    <t>515109213 - SISTEMAS DE RELACIONES LABORALES</t>
  </si>
  <si>
    <t>515109214 - DERECHO DEL EMPLEO</t>
  </si>
  <si>
    <t>515109215 - SEGURIDAD Y SALUD LABORAL</t>
  </si>
  <si>
    <t>515109216 - DERECHO ADMINISTRATIVO LABORAL</t>
  </si>
  <si>
    <t>515109217 - DERECHO DE LA SEGURIDAD Y SALUD LABORAL</t>
  </si>
  <si>
    <t>515109218 - TÉCNICAS DE GESTIÓN DE RECURSOS HUMANOS II</t>
  </si>
  <si>
    <t>515109219 - RIESGOS PSICOSOCIALES: EVALUACIÓN Y TRATAMIENTO</t>
  </si>
  <si>
    <t>515109220 - POLÍTICAS SOCIO-LABORALES</t>
  </si>
  <si>
    <t>515109221 - AUDITORÍA DE LOS RECURSOS HUMANOS</t>
  </si>
  <si>
    <t>515109222 - ECONOMÍA DE LOS MERCADOS DE TRABAJO</t>
  </si>
  <si>
    <t>515109301 - CONTABILIDAD</t>
  </si>
  <si>
    <t>515109302 - DERECHO FISCAL</t>
  </si>
  <si>
    <t>515109303 - TRABAJO NO ASALARIADO</t>
  </si>
  <si>
    <t>515109304 - TÉCNICAS PREVENTIVAS Y GESTIÓN DE LA SEGURIDAD Y SALUD LABORAL</t>
  </si>
  <si>
    <t>515109305 - COMUNICACIÓN., LIDERAZGO Y EFICACIA ORGANIZACIONAL</t>
  </si>
  <si>
    <t>515109306 - RECURSOS HUMANOS Y SISTEMAS DE CALIDAD</t>
  </si>
  <si>
    <t>515109307 - GESTIÓN DEL CONOCIMIENTO Y APRENDIZAJE ORGANIZACIONAL</t>
  </si>
  <si>
    <t>515109308 - SISTEMAS LOCALES DE EMPLEO Y SOSTENIBILIDAD</t>
  </si>
  <si>
    <t>515109309 - INSERCIÓN SOCIO-LABORAL</t>
  </si>
  <si>
    <t>515109310 - CULTURA EMPRENDEDORA Y CREACIÓN DE EMPRESAS</t>
  </si>
  <si>
    <t>515109311 - DISEÑO, GESTIÓN Y EVALUACIÓN DE PROYECTOS DE EMPLEO</t>
  </si>
  <si>
    <t>515109312 - TRABAJO Y GÉNERO</t>
  </si>
  <si>
    <t>515109313 - HISTORIA DE LAS RELACIONES LABORALES EN ESPAÑA</t>
  </si>
  <si>
    <t>515109314 - DERECHO INTERNACIONAL Y COMUNITARIO DEL TRABAJO</t>
  </si>
  <si>
    <t>515109401 - PRÁCTICAS</t>
  </si>
  <si>
    <t>515109901 - TRABAJO FIN DE GRADO</t>
  </si>
  <si>
    <t>515113101 - ESTADÍSTICA</t>
  </si>
  <si>
    <t>515113102 - SOCIOLOGÍA Y TÉCNICAS DE INVESTIGACIÓN SOCIAL</t>
  </si>
  <si>
    <t>515113103 - INTRODUCCIÓN A LA ECONOMÍA</t>
  </si>
  <si>
    <t>515113104 - HISTORIA DE LAS RELACIONES LABORALES</t>
  </si>
  <si>
    <t>515113105 - ADMINISTRACIÓN DE EMPRESAS</t>
  </si>
  <si>
    <t>515113106 - ELEMENTOS DE DERECHO PRIVADO</t>
  </si>
  <si>
    <t>515113107 - PSICOLOGÍA DEL TRABAJO Y DE LAS ORGANIZACIONES</t>
  </si>
  <si>
    <t>515113108 - INTRODUCCIÓN A LAS RELACIONES LABORALES</t>
  </si>
  <si>
    <t>515113109 - DERECHO DE LA EMPRESA</t>
  </si>
  <si>
    <t>515113110 - ELEMENTOS DE DERECHO PÚBLICO</t>
  </si>
  <si>
    <t>515113201 - DERECHO DEL TRABAJO I</t>
  </si>
  <si>
    <t>515113202 - DERECHO DE LA SEGURIDAD SOCIAL I</t>
  </si>
  <si>
    <t>515113203 - DERECHO SINDICAL</t>
  </si>
  <si>
    <t>515113204 - ORGANIZACIÓN DEL TRABAJO</t>
  </si>
  <si>
    <t>515113205 - SOCIOLOGÍA DEL TRABAJO Y DE LAS ORGANIZACIONES</t>
  </si>
  <si>
    <t>515113206 - DERECHO DEL TRABAJO II</t>
  </si>
  <si>
    <t>515113207 - DERECHO DE LA SEGURIDAD SOCIAL II</t>
  </si>
  <si>
    <t>515113208 - DIRECCIÓN Y GESTIÓN DE PERSONAL</t>
  </si>
  <si>
    <t>515113209 - GESTIÓN DEL CONFLICTO</t>
  </si>
  <si>
    <t>515113210 - ECONOMÍA DEL TRABAJO</t>
  </si>
  <si>
    <t>515113211 - DERECHO PROCESAL LABORAL</t>
  </si>
  <si>
    <t>515113212 - TÉCNICAS DE GESTIÓN DE LOS RECURSOS HUMANOS I</t>
  </si>
  <si>
    <t>515113213 - SISTEMA DE RELACIONES LABORALES</t>
  </si>
  <si>
    <t>515113214 - DERECHO DEL EMPLEO</t>
  </si>
  <si>
    <t>515113215 - SEGURIDAD Y SALUD LABORAL</t>
  </si>
  <si>
    <t>515113216 - DERECHO ADMINISTRATIVO LABORAL</t>
  </si>
  <si>
    <t>515113217 - DERECHO DE LA SEGURIDAD Y SALUD LABORAL</t>
  </si>
  <si>
    <t>515113218 - TÉCNICA DE GESTIÓN DE RECURSOS HUMANOS II</t>
  </si>
  <si>
    <t>515113219 - RIESGOS PSICOSOCIALES: EVALUACIÓN Y TRATAMIENTO</t>
  </si>
  <si>
    <t>515113220 - POLÍTICAS SOCIO-LABORALES</t>
  </si>
  <si>
    <t>515113221 - AUDITORÍA DE LOS RECURSOS HUMANOS</t>
  </si>
  <si>
    <t>515113222 - ECONOMÍA DE LOS MERCADOS DE TRABAJO</t>
  </si>
  <si>
    <t>515113301 - CONTABILIDAD</t>
  </si>
  <si>
    <t>515113302 - DERECHO FISCAL</t>
  </si>
  <si>
    <t>515113303 - TRABAJO NO ASALARIADO</t>
  </si>
  <si>
    <t>515113304 - TÉCNICAS PREVENTIVAS Y GESTIÓN DE LA SEGURIDAD Y SALUD LABORAL</t>
  </si>
  <si>
    <t>515113305 - COMUNICACIÓN, LIDERAZGO Y EFICACIA ORGANIZACIONAL</t>
  </si>
  <si>
    <t>515113306 - RECURSOS HUMANOS Y SISTEMAS DE CALIDAD</t>
  </si>
  <si>
    <t>515113307 - GESTIÓN DEL CONOCIMIENTO Y APRENDIZAJE ORGANIZACIONAL</t>
  </si>
  <si>
    <t>515113308 - SISTEMAS LOCALES DE EMPLEO Y SOSTENIBILIDAD</t>
  </si>
  <si>
    <t>515113309 - INSERCIÓN SOCIO-LABORAL</t>
  </si>
  <si>
    <t>515113310 - CULTURA EMPRENDEDORA Y CREACIÓN DE EMPRESAS</t>
  </si>
  <si>
    <t>515113311 - DISEÑO, GESTIÓN Y EVALUACIÓN DE PROYECTOS DE EMPLEO</t>
  </si>
  <si>
    <t>515113312 - TRABAJO Y GÉNERO</t>
  </si>
  <si>
    <t>515113313 - HISTORIA DE LAS RELACIONES LABORALES EN ESPAÑA</t>
  </si>
  <si>
    <t>515113314 - DERECHO INTERNACIONAL Y COMUNITARIO DEL TRABAJO</t>
  </si>
  <si>
    <t>515113401 - PRÁCTICAS</t>
  </si>
  <si>
    <t>515113901 - TRABAJO FIN DE GRADO</t>
  </si>
  <si>
    <t>Nº de egresados por curso académico</t>
  </si>
  <si>
    <t>Nº de Egresados</t>
  </si>
  <si>
    <t>Duración media de los estudios (años)</t>
  </si>
  <si>
    <t>curso 16-17</t>
  </si>
  <si>
    <t>curso 17- 18</t>
  </si>
  <si>
    <t>curso 18-19</t>
  </si>
  <si>
    <t>curso 17-18</t>
  </si>
  <si>
    <t>Tasa de Demanda, Paro registrado e Inserción Laboral</t>
  </si>
  <si>
    <t>número de alumnos que a 30 de septiembre del año t (y que han finalizado sus esudios en t-2) constaban como demandantes de empleo en el Servicio Andaluz de Empleo, con más de un mes de inscripción, dividido entre el total de alumnos identificados.</t>
  </si>
  <si>
    <t>número de alumnos que a 30 de septiembre del año t (y que han finalizado sus esudios en t-2) constaban como demandantes de empleo en el SAE y eran clasificados como parados registrados, dividido entre el total de alumnos identificados.</t>
  </si>
  <si>
    <t>situación laboral del alumnado a los dos años de su egreso, definida como el número de personas cuya situación, a 30 de septiembre del año t (y que han finalizado sus esudios en t-2), era la de trabajador asalariado, trabajador autónomo, trabajador agrario, funcionario o becario de investigación.</t>
  </si>
  <si>
    <t>Hombre</t>
  </si>
  <si>
    <t>Mujer</t>
  </si>
  <si>
    <t>Tasa de demanda</t>
  </si>
  <si>
    <t>Tasa de Paro Registrado</t>
  </si>
  <si>
    <t>Tasa inserción</t>
  </si>
  <si>
    <t>Año t</t>
  </si>
  <si>
    <t>GRADO EN RELACIONES LABORALES Y RECURSOS HUMANOS (SEMIPRESENCIAL)</t>
  </si>
  <si>
    <t>MÁSTER UNIVERSITARIO EN DIRECCIÓN Y GESTIÓN DE PERSONAS</t>
  </si>
  <si>
    <t>MÁSTER UNIVERSITARIO EN PREVENCIÓN DE RIESGOS LABORALES</t>
  </si>
  <si>
    <t>FACULTAD DE DERECHO</t>
  </si>
  <si>
    <t>FACULTAD DE CC. EMPRESARIALES Y TURISMO</t>
  </si>
  <si>
    <t>ESCUELA TECNICA SUPERIOR DE INGENIERIA</t>
  </si>
  <si>
    <t>FACULTAD DE CIENCIAS EXPERIMENTALES</t>
  </si>
  <si>
    <t>FACULTAD DE HUMANIDADES</t>
  </si>
  <si>
    <t>FACULTAD DE TRABAJO SOCIAL</t>
  </si>
  <si>
    <t>Porcentaje de PDI Doctor que imparte en el título</t>
  </si>
  <si>
    <t>Número de doctores que imparte en el título</t>
  </si>
  <si>
    <t>PDI que imparte en el título</t>
  </si>
  <si>
    <t>Porcentaje de doctores en el título</t>
  </si>
  <si>
    <t>MÁSTER UNIVERSITARIO EN POLÍTICAS TERRITORIALES DE EMPLEO</t>
  </si>
  <si>
    <t>Ratio sexenios / PDI título</t>
  </si>
  <si>
    <t>Suma de Sexenios</t>
  </si>
  <si>
    <t>Ratio sexenios / profesorado título</t>
  </si>
  <si>
    <t xml:space="preserve"> </t>
  </si>
  <si>
    <t>Porcentaje de créditos del título impartido por PDI DOCTOR</t>
  </si>
  <si>
    <t>Suma de créditos impartidos por PDI</t>
  </si>
  <si>
    <t xml:space="preserve">Suma de créditos impartidos por PDI DOCTOR </t>
  </si>
  <si>
    <t>% de créditos impartidos por PDI doctor</t>
  </si>
  <si>
    <t>Ratio quinquenios / PDI título</t>
  </si>
  <si>
    <t>Suma de Quinquenios</t>
  </si>
  <si>
    <t>Ratio quinquenios / profesorado título</t>
  </si>
  <si>
    <t>Porcentaje de PDI por categoría que imparte en el título</t>
  </si>
  <si>
    <t>Categoría</t>
  </si>
  <si>
    <t>Unidades</t>
  </si>
  <si>
    <t>Porcentaje</t>
  </si>
  <si>
    <t>AYUDANTE</t>
  </si>
  <si>
    <t>CATEDRATICO DE ESCUELA UNIVERSITARIA</t>
  </si>
  <si>
    <t>CATEDRATICO DE UNIVERSIDAD</t>
  </si>
  <si>
    <t>PROFESOR ASOCIADO</t>
  </si>
  <si>
    <t>PROFESOR AYUDANTE DOCTOR</t>
  </si>
  <si>
    <t>PROFESOR COLABORADOR</t>
  </si>
  <si>
    <t>PROFESOR CONTRATADO DOCTOR</t>
  </si>
  <si>
    <t>PROFESOR TITULAR DE UNIVERSIDAD</t>
  </si>
  <si>
    <t>PROFESOR TITULAR ESCUELA UNIVERSITARIA</t>
  </si>
  <si>
    <t>NO CONSTA</t>
  </si>
  <si>
    <t>FAC. CC EMPRESARIALES Y TURISMO</t>
  </si>
  <si>
    <t>FAC. CC EXPERIMENTALES</t>
  </si>
  <si>
    <t>FAC. CC TRABAJO</t>
  </si>
  <si>
    <t>FAC. DERECHO</t>
  </si>
  <si>
    <t>FAC. EDUCACIÓN, PSICOLOGÍA Y CC. DEPORTE</t>
  </si>
  <si>
    <t>FAC. ENFERMERÍA</t>
  </si>
  <si>
    <t>FAC. HUMANIDADES</t>
  </si>
  <si>
    <t>FAC. TRABAJO SOCIAL</t>
  </si>
  <si>
    <t>SALIDA- MATRÍCULA</t>
  </si>
  <si>
    <t>ENTRADA-PLAZAS</t>
  </si>
  <si>
    <t>SALIDA-SOLICITUD</t>
  </si>
  <si>
    <t>Datos de UXXI-RRHH a 30 de septiembre de cada curso académico</t>
  </si>
  <si>
    <t>Profesorado que participa</t>
  </si>
  <si>
    <t>% participación en formación PDI</t>
  </si>
  <si>
    <t>Escuela Técnica Superior de Ingeniería</t>
  </si>
  <si>
    <t>Facultad de Ciencias Empresariales y Turismo</t>
  </si>
  <si>
    <t>Facultad de Ciencias Experimentales</t>
  </si>
  <si>
    <t>Facultad de Derecho</t>
  </si>
  <si>
    <t>Facultad de Educación, Psicología y CC. del Deporte</t>
  </si>
  <si>
    <t>Facultad de Enfermería</t>
  </si>
  <si>
    <t>CURSO</t>
  </si>
  <si>
    <t>Matrícula (nuevo ingreso)- Nota media de acceso</t>
  </si>
  <si>
    <r>
      <t xml:space="preserve">Duración media de los estudios </t>
    </r>
    <r>
      <rPr>
        <sz val="14"/>
        <color theme="0"/>
        <rFont val="Calibri (Cuerpo)"/>
      </rPr>
      <t>(nº medio de años que han tardado en completar sus estudios los egresados de un curso)</t>
    </r>
  </si>
  <si>
    <t>Presencial</t>
  </si>
  <si>
    <t>Semipresencial</t>
  </si>
  <si>
    <t>OFERTA Y DEMANDA de nuevo ingreso</t>
  </si>
  <si>
    <t>Número de plazas ofertadas de nuevo ingreso</t>
  </si>
  <si>
    <t>Número de plazas demandadas</t>
  </si>
  <si>
    <t>19-20</t>
  </si>
  <si>
    <t>20-21</t>
  </si>
  <si>
    <t>FAC. CC. TRABAJO</t>
  </si>
  <si>
    <t>Nº de estudiantes de nuevo ingreso desagregados por sexo</t>
  </si>
  <si>
    <t>Nota media de acceso del alumnado</t>
  </si>
  <si>
    <t>Profesorado con docencia en el centro</t>
  </si>
  <si>
    <t>Profesorado con docencia en el título</t>
  </si>
  <si>
    <t>ITINERARIO CURRICULAR AL GRADO EN RELACIONES LABORALES Y RECURSOS HUMANOS (SEMIPRESENCIAL)</t>
  </si>
  <si>
    <t>curso 19-20</t>
  </si>
  <si>
    <t>curso 20-21</t>
  </si>
  <si>
    <t>1903 - MÁSTER EN EMPLEO. ESTRATEGIAS Y GESTIÓN DE SERVICIOS Y POLÍTICAS TERRITOR.</t>
  </si>
  <si>
    <t>PDI que participa</t>
  </si>
  <si>
    <t>PDI con docencia</t>
  </si>
  <si>
    <t>% participación PDI en innovación</t>
  </si>
  <si>
    <t>FAC. CC. DEL TRABAJO</t>
  </si>
  <si>
    <t>Departamentos con docencia externos al Centro</t>
  </si>
  <si>
    <t>CIENCIAS INTEGRADAS</t>
  </si>
  <si>
    <t>SOCIOLOGÍA, TRABAJO SOCIAL Y SALUD PÚBLICA</t>
  </si>
  <si>
    <t>PSICOLOGÍA CLÍNICA Y EXPERIMENTAL</t>
  </si>
  <si>
    <t>PSICOLOGÍA SOCIAL, EVOLUTIVA Y DE LA EDUCACIÓN</t>
  </si>
  <si>
    <t>THEODOR MOMMSEN</t>
  </si>
  <si>
    <t>QUÍMICA "PROF. J.C. VÍLCHEZ MARTÍN"</t>
  </si>
  <si>
    <t>DERECHO PÚBLICO Y DEL TRABAJO</t>
  </si>
  <si>
    <t>PEDAGOGÍA</t>
  </si>
  <si>
    <t>ENFERMERÍA</t>
  </si>
  <si>
    <t>DIRECCIÓN DE EMPRESAS Y MÁRKETING</t>
  </si>
  <si>
    <t>ECONOMÍA FINANCIERA, CONTABILIDAD Y DIRECCIÓN DE OPERACIONES</t>
  </si>
  <si>
    <t>ECONOMÍA</t>
  </si>
  <si>
    <t>Alumnos salientes</t>
  </si>
  <si>
    <t>Estudiantes matriculados en el título que cumplen los requisitos de salida</t>
  </si>
  <si>
    <t>Porcentaje de estudiantes salientes en el título</t>
  </si>
  <si>
    <t>Alumnos entrantes</t>
  </si>
  <si>
    <t xml:space="preserve">Plazas ofertadas </t>
  </si>
  <si>
    <t>Porcentaje de estudiantes entrantes en el título*</t>
  </si>
  <si>
    <t>Nº solicitudes</t>
  </si>
  <si>
    <t>Porcentaje de estudiantes salientes en el título sobre solicitudes</t>
  </si>
  <si>
    <t>MÁSTER UNIVERSITARIO EN EMPLEO, ESTRATEGIAS Y GESTIÓN DE SERVICIOS Y POLÍTICAS TERRITORIALES</t>
  </si>
  <si>
    <t>PROFESOR EXTERNO</t>
  </si>
  <si>
    <t>Porcentaje de créditos que imparte el PDI en el título por categoría</t>
  </si>
  <si>
    <t>2161902 - PRÁCTICAS EN EMPRESAS I</t>
  </si>
  <si>
    <t>2161903 - PRÁCTICAS EN EMPRESAS II</t>
  </si>
  <si>
    <t>1190201 - FUNDAMENTO DE LAS TÉCNICAS DE MEJORA DE LAS CONDICIONES DE TRABAJO</t>
  </si>
  <si>
    <t>1190202 - ÁMBITO JURÍDICO DE LA PREVENCIÓN DE RIESGOS LABORALES</t>
  </si>
  <si>
    <t>1190203 - SEGURIDAD EN EL TRABAJO</t>
  </si>
  <si>
    <t>1190204 - HIGIENE INDUSTRIAL</t>
  </si>
  <si>
    <t>1190205 - ERGONOMÍA Y PSICOSOCIOLOGÍA APLICADA</t>
  </si>
  <si>
    <t>1190206 - VIGILANCIA DE LA SALUD</t>
  </si>
  <si>
    <t>1190207 - FORMACIÓN Y TÉCNICAS DE COMUNICACIÓN Y NEGOCIACIÓN</t>
  </si>
  <si>
    <t>1190209 - GESTIÓN DE LA CALIDAD Y GESTIÓN MEDIOAMBIENTAL</t>
  </si>
  <si>
    <t>1190210 - GESTIÓN DE LA PREVENCIÓN DE RIESGOS LABORALES</t>
  </si>
  <si>
    <t>1190211 - ESPECIALIDAD DE SEGURIDAD EN EL TRABAJO</t>
  </si>
  <si>
    <t>1190212 - ESPECIALIDAD DE HIGIENE INDUSTRIAL</t>
  </si>
  <si>
    <t>1190213 - ESPECIALIDAD DE ERGONOMÍA Y PSICOSOCIOLOGÍA APLICADA</t>
  </si>
  <si>
    <t>5190201 - TRABAJO FIN DE MASTER</t>
  </si>
  <si>
    <t>1190301 - MARCO PARA EL DESARROLLO DE LAS POLÍTICAS TERRITORIALES DE EMPLEO</t>
  </si>
  <si>
    <t>1190302 - MERCADO DE TRABAJO Y TERRITORIO. SISTEMAS TERRITORIALES DE EMPLEO</t>
  </si>
  <si>
    <t>1190303 - IMPLEMENTACIÓN DE LAS POLÍTICAS PÚBLICAS DE EMPLEO</t>
  </si>
  <si>
    <t>1190304 - EMPLEO E INNOVACIÓN EN EL CAMPO DE LAS POLÍTICAS EUROPEAS</t>
  </si>
  <si>
    <t>1190305 - INTELIGENCIA TERRITORIAL PARA EL DESARROLLO DE POLÍTICAS DE EMPLEO</t>
  </si>
  <si>
    <t>1190306 - POLÍTICAS DE ACTIVACIÓN EN EL TERRITORIO A TRAVÉS DE LA ORIENTACIÓN LABORAL</t>
  </si>
  <si>
    <t>1190307 - DESARROLLO LOCAL, PLANIFICACIÓN ESTRATÉGICA Y EMPLEO</t>
  </si>
  <si>
    <t>1190308 - RELACIONES LABORALES Y EMPLEO EN ESPAÑA Y MODELOS COMPARADOS</t>
  </si>
  <si>
    <t>1190309 - FORMACIÓN Y EMPLEO</t>
  </si>
  <si>
    <t>1190310 - POLÍTICAS SELECTIVAS DE EMPLEO Y COLECTIVOS VULNERABLES</t>
  </si>
  <si>
    <t>1190311 - ELABORACIÓN Y EVALUACIÓN DE PLANES Y PROGRAMAS DE PROMOCIÓN DE EMPLEO</t>
  </si>
  <si>
    <t>1190312 - ESTRATEGIAS DE INVESTIGACIÓN APLICADAS A LAS POLÍTICAS TERRITORIALES DE EMPLEO</t>
  </si>
  <si>
    <t>1190313 - MATERIA COMPLEMENTARIA AL TFM (INVESTIGADOR)</t>
  </si>
  <si>
    <t>2190301 - PRÁCTICAS EXTERNAS</t>
  </si>
  <si>
    <t>3190301 - TRABAJO FIN DE MÁSTER</t>
  </si>
  <si>
    <t>4190301 - TRABAJO FIN DE MÁSTER DE INVESTIGACIÓN</t>
  </si>
  <si>
    <t>1903 - MÁSTER EN  EMPLEO. ESTRATEGIAS Y GESTIÓN DE SERVICIOS Y POLÍTICAS TERRITOR.</t>
  </si>
  <si>
    <t>21-22</t>
  </si>
  <si>
    <t>TOTAL</t>
  </si>
  <si>
    <t>1ª PREF.</t>
  </si>
  <si>
    <t>*</t>
  </si>
  <si>
    <t>Total UHU Grados</t>
  </si>
  <si>
    <t>MOF</t>
  </si>
  <si>
    <t>Total UHU MOF</t>
  </si>
  <si>
    <t>TA MOF DE 1 AÑO: La tasa de abandono muestra la relación porcentual entre (i) el número de estudiantes de la cohorte x que no habiéndose egresado en los estudios, no se han matriculado los dos siguientes y (ii) el número de estudiantes de dicha cohorte.</t>
  </si>
  <si>
    <t>TA MOF DE 2 AÑOS: La tasa de abandono muestra la relación porcentual entre (i) el número de estudiantes de la cohorte x que no habiéndose egresado en los estudios, no se han matriculado ni el segundo año x+1 ni el siguiente y (ii) el número de estudiantes de dicha cohorte.</t>
  </si>
  <si>
    <t>2102 - MÁSTER EN EMPLEO. ESTRATEGIAS Y GESTIÓN DE SERVICIOS Y POLÍTICAS (SEMIPRES)</t>
  </si>
  <si>
    <t>1210201 - MARCO GENERAL PARA EL DESARROLLO DE LAS POLÍTICAS TERRITORIALES DE EMPLEO (SEMIPRESENCIAL)</t>
  </si>
  <si>
    <t>1210202 - MERCADO DE TRABAJO Y TERRITORIO. SISTEMAS TERRITORIALES DE EMPLEO (SEMIPRESENCIAL)</t>
  </si>
  <si>
    <t>1210203 - IMPLEMENTACIÓN DE LAS POLÍTICAS PÚBLICAS DE EMPLEO (SEMIPRESENCIAL)</t>
  </si>
  <si>
    <t>1210204 - EMPLEO E INNOVACIÓN EN EL CAMPO DE LAS POLÍTICAS EUROPEAS (SEMIPRESENCIAL)</t>
  </si>
  <si>
    <t>1210206 - POLÍTICAS DE ACTIVACIÓN EN EL TERRITORIO A TRAVÉS DE LA ORIENTACIÓN LABORAL (SEMIPRESENCIAL)</t>
  </si>
  <si>
    <t>1210207 - DESARROLLO LOCAL, PLANIFICACIÓN ESTRATÉGICA Y EMPLEO (SEMIPRESENCIAL)</t>
  </si>
  <si>
    <t>1210208 - RELACIONES LABORALES Y EMPLEO EN ESPAÑA Y MODELOS COMPARADOS (SEMIPRESENCIAL)</t>
  </si>
  <si>
    <t>1210209 - FORMACIÓN Y EMPLEO (SEMIPRESENCIAL)</t>
  </si>
  <si>
    <t>1210210 - POLÍTICAS SELECTIVAS DE EMPLEO Y COLECTIVOS VULNERABLES  (SEMIPRESENCIAL)</t>
  </si>
  <si>
    <t>1210211 - ELABORACIÓN Y EVALUACIÓN DE PLANES Y PROGRAMAS DE PROMOCIÓN DE EMPLEO (SEMIPRESENCIAL)</t>
  </si>
  <si>
    <t>1210212 - ESTRATEGIAS DE INVESTIGACIÓN APLICADAS A LAS POLÍTICAS TERRITORIALES DE EMPLEO (SP) (SEMIPRESENCIAL)</t>
  </si>
  <si>
    <t>1210213 - MATERIA COMPLEMENTARIA AL TFM (SEMIPRESENCIAL)</t>
  </si>
  <si>
    <t>2210201 - PRÁCTICAS EXTERNAS (SEMIPRESENCIAL)</t>
  </si>
  <si>
    <t>3210201 - TRABAJO FIN DE MÁSTER (PROFESIONAL) SEMIPRESENCIAL</t>
  </si>
  <si>
    <t>4210201 - TRABAJO FIN DE MÁSTER (INVESTIGACIÓN) SEMIPRESENCIAL</t>
  </si>
  <si>
    <t xml:space="preserve">Porcentaje de participación del Profesorado con docencia en el Centro en acciones formativas (Plan de Formación Docente) </t>
  </si>
  <si>
    <t>PORCENTAJE DE PARTICIPCIÓN POR CENTRO</t>
  </si>
  <si>
    <t>MÁSTER EN EMPLEO. ESTRATEGIAS Y GESTIÓN DE SERVICIOS Y POLÍTICAS (SEMIPRES)</t>
  </si>
  <si>
    <t>MÁSTER EN PREVENCIÓN DE RIESGOS LABORALES (2019)</t>
  </si>
  <si>
    <t>PORCENTAJE DE PARTICIPACIÓN POR TÍTULO</t>
  </si>
  <si>
    <t>Porcentaje de participación del Profesorado con docencia en el Centro en proyectos de innovación docente (por departamento)</t>
  </si>
  <si>
    <t>EDUCACIÓN</t>
  </si>
  <si>
    <t>SIN DATOS DEPARTAMENTO (PDI EXTERNO)</t>
  </si>
  <si>
    <t>MÁSTER UNIVERSITARIO EN EMPLEO. ESTRATEGIAS Y GESTIÓN DE SERVICIOS Y POLÍTICAS (SEMIPRES)</t>
  </si>
  <si>
    <t>Estudio DOCENTIA realizado sobre el profesorado en POD</t>
  </si>
  <si>
    <t>- Bases de datos DOCENTIA-UHU (Servicio de Calidad)</t>
  </si>
  <si>
    <t>FUENTES:</t>
  </si>
  <si>
    <t>Profesorado evaluado</t>
  </si>
  <si>
    <t>Profesorado evaluable</t>
  </si>
  <si>
    <t>Total profesorado</t>
  </si>
  <si>
    <t>% Profesorado evaluado sobre evaluable (centro) - acumulado</t>
  </si>
  <si>
    <t>% Profesorado evaluado sobre total (centro) - acumulado</t>
  </si>
  <si>
    <t>ESCUELA TÉCNICA SUPERIOR DE INGENIERÍA</t>
  </si>
  <si>
    <t>FACULTAD DE EDUCACIÓN, PSICOLOGÍA Y CIENCIAS DEL DEPORTE</t>
  </si>
  <si>
    <t>FACULTAD DE ENFERMERÍA</t>
  </si>
  <si>
    <t>CENTRO</t>
  </si>
  <si>
    <t>DESFAVORABLE</t>
  </si>
  <si>
    <t>FAVORABLE</t>
  </si>
  <si>
    <t>FAVORABLE CON
MENCIÓN DE
EXCELENCIA</t>
  </si>
  <si>
    <t>MÁSTER EN  EMPLEO. ESTRATEGIAS Y GESTIÓN DE SERVICIOS Y POLÍTICAS TERRITOR.</t>
  </si>
  <si>
    <t>RESULTADOS POR CENTRO</t>
  </si>
  <si>
    <t>RESULTADOS POR TITULACIÓN</t>
  </si>
  <si>
    <t xml:space="preserve">CONVOCATORIAS </t>
  </si>
  <si>
    <t>MOF EN DIRECCIÓN Y GESTIÓN DE PERSONAS</t>
  </si>
  <si>
    <t>MOF EN PREVENCIÓN DE RIESGOS LABORALES</t>
  </si>
  <si>
    <t>MÁSTER UNIVERSITARIO EN PREVENCIÓN DE RIESGOS LABORALES (2019)</t>
  </si>
  <si>
    <t>curso 21-22</t>
  </si>
  <si>
    <t>GRADO</t>
  </si>
  <si>
    <t>MASTER</t>
  </si>
  <si>
    <t>60 - ESCUELA TECNICA SUPERIOR DE INGENIERIA</t>
  </si>
  <si>
    <t>85 - FACULTAD DE CC. EMPRESARIALES Y TURISMO</t>
  </si>
  <si>
    <t>75 - FACULTAD DE CIENCIAS EXPERIMENTALES</t>
  </si>
  <si>
    <t>80 - FACULTAD DE DERECHO</t>
  </si>
  <si>
    <t>30 - FACULTAD DE ENFERMERIA</t>
  </si>
  <si>
    <t>10 - FACULTAD DE HUMANIDADES</t>
  </si>
  <si>
    <t>40 - FACULTAD DE TRABAJO SOCIAL</t>
  </si>
  <si>
    <t>20 - FACULTAD EDUCACION,PSICOLOG.Y CC.DEPORTE</t>
  </si>
  <si>
    <t>Alumnos matriculados (centros)</t>
  </si>
  <si>
    <t>Nº de alumnos matriculados en el título</t>
  </si>
  <si>
    <t>MÁSTER</t>
  </si>
  <si>
    <t>MASTER UNIVERSITARIO EN POLITICAS TERRITORIALES DE EMPLEO</t>
  </si>
  <si>
    <t>MOF 2 años</t>
  </si>
  <si>
    <t>* A partir del curso 2019-2020 la duración del MOF en PRL se modificó, pasando de 1 año (60 créditos) a 2 años (90 créditos)</t>
  </si>
  <si>
    <t>22-23</t>
  </si>
  <si>
    <t> </t>
  </si>
  <si>
    <t>MOF EN EMPLEO, ESTRATEGIAS Y GESTIÓN DE SERVICIOS Y POLÍTICAS TERRITORIALES DE EMPLEO (SEMIPRESENCIAL)</t>
  </si>
  <si>
    <t>MOF EN EMPLEO, ESTRATEGIAS Y GESTIÓN DE SERVICIOS Y POLÍTICAS TERRITORIALES DE EMPLEO (VIRTUAL)</t>
  </si>
  <si>
    <t>Fuente: Universitas XXI Académico  y Servicio de Gestión Académica (01-03-20223)</t>
  </si>
  <si>
    <t>*Datos no proporcionados por el Servicio de Gestión Académica</t>
  </si>
  <si>
    <t>Fuente: Universitas XXI Académico  y Servicio de Gestión Académica (01-03-2023)</t>
  </si>
  <si>
    <t>MODALIDAD PRESENCIAL</t>
  </si>
  <si>
    <t>MODALIDAD SEMIPRESENCIAL</t>
  </si>
  <si>
    <t>MODALIDAD VIRTUAL</t>
  </si>
  <si>
    <t>Fuente: Universitas XXI Académico 03-10-2023</t>
  </si>
  <si>
    <t>SIN DATOS</t>
  </si>
  <si>
    <t>MODALIDAD ENSEÑANZA</t>
  </si>
  <si>
    <t>5109 GRADO EN RELACIONES LABORALES Y RECURSOS HUMANOS</t>
  </si>
  <si>
    <t>5113 GRADO EN RELACIONES LABORALES Y RECURSOS HUMANOS (SEMIPRESENCIAL)</t>
  </si>
  <si>
    <t>1619 MOF UNIVERSITARIO EN DIRECCIÓN Y GESTIÓN DE PERSONAS</t>
  </si>
  <si>
    <t>1619 MÁSTER UNIVERSITARIO EN DIRECCIÓN Y GESTIÓN DE PERSONAS</t>
  </si>
  <si>
    <t>1902 MOF EN PREVENCIÓN DE RIESGOS LABORALES (2019)</t>
  </si>
  <si>
    <t>1902 MÁSTER EN PREVENCIÓN DE RIESGOS LABORALES (2019)</t>
  </si>
  <si>
    <t>1903 MOF UNIVERSITARIO EN EMPLEO, ESTRATEGIAS Y GESTIÓN DE SERVICIOS Y POLÍTICAS TERRITORIALES (VIRTUAL)</t>
  </si>
  <si>
    <t>1903 MÁSTER UNIVERSITARIO EN EMPLEO, ESTRATEGIAS Y GESTIÓN DE SERVICIOS Y POLÍTICAS TERRITORIALES (VIRTUAL)</t>
  </si>
  <si>
    <t>Virtual</t>
  </si>
  <si>
    <t>2102 MOF UNIVERSITARIO EN EMPLEO, ESTRATEGIAS Y GESTIÓN DE SERVICIOS Y POLÍTICAS TERRITORIALES (SEMIPRESENCIAL)</t>
  </si>
  <si>
    <t>2102 MÁSTER UNIVERSITARIO EN EMPLEO, ESTRATEGIAS Y GESTIÓN DE SERVICIOS Y POLÍTICAS TERRITORIALES (SEMIPRESENCIAL)</t>
  </si>
  <si>
    <t>C2-IN03 nº de plazas ofertadas de nuevo ingreso</t>
  </si>
  <si>
    <t>C2-IN04 nº de plazas demandadas (preinscritos) de nuevo ingreso</t>
  </si>
  <si>
    <t>C2-IN05 nº de estudiantes de nuevo ingreso (desagregados por sexo)</t>
  </si>
  <si>
    <t>C2--IN06 nota media de acceso del alumnado (solo Grado)</t>
  </si>
  <si>
    <t>C2-IN07 nº de estudiantes matriculados en cada modalidad impartida</t>
  </si>
  <si>
    <t>Vía de acceso</t>
  </si>
  <si>
    <t>C2-IN08 Vía de acceso</t>
  </si>
  <si>
    <t>Fuente: Universitas XXI Académico y SIC</t>
  </si>
  <si>
    <t>CURSOS</t>
  </si>
  <si>
    <t>VÍA DE ACCESO</t>
  </si>
  <si>
    <t>2017-18</t>
  </si>
  <si>
    <t>2018-19</t>
  </si>
  <si>
    <t>2019-20</t>
  </si>
  <si>
    <t>2020-21</t>
  </si>
  <si>
    <t>2021-22</t>
  </si>
  <si>
    <t>2022-23</t>
  </si>
  <si>
    <t>2015-16</t>
  </si>
  <si>
    <t>2016-17</t>
  </si>
  <si>
    <t/>
  </si>
  <si>
    <t>Pruebas de acceso a la universidad</t>
  </si>
  <si>
    <t>FP2 o asimilados</t>
  </si>
  <si>
    <t>Pruebas específicas para mayores de 25, 40 y 45 años</t>
  </si>
  <si>
    <t>Otros</t>
  </si>
  <si>
    <t>Total GRADO EN RELACIONES LABORALES Y RECURSOS HUMANOS</t>
  </si>
  <si>
    <t>Titulados universitarios o asimilados</t>
  </si>
  <si>
    <t>Total GRADO EN RELACIONES LABORALES Y RECURSOS HUMANOS (SEMIPRESENCIAL)</t>
  </si>
  <si>
    <t>C2-IN09 Acceso en primera preferencia</t>
  </si>
  <si>
    <t>SOLICITUD EN
1ª PREFERENCIA</t>
  </si>
  <si>
    <t>MATRÍCULA DE
1ª PREFERENCIA</t>
  </si>
  <si>
    <t>% ACCESO DE
1ª PREFERENCIA</t>
  </si>
  <si>
    <t>Acceso en primera preferencia (%)</t>
  </si>
  <si>
    <t>NOTAS DE CORTE</t>
  </si>
  <si>
    <t>C2-IN10 Nota de corte</t>
  </si>
  <si>
    <t>Fuente: Web del Distrito Único Andaluz</t>
  </si>
  <si>
    <t>(Elaborada con las notas de Bachillerato y FP2)</t>
  </si>
  <si>
    <t>2010-11</t>
  </si>
  <si>
    <t>2011-12</t>
  </si>
  <si>
    <t>2012-13</t>
  </si>
  <si>
    <t>2013-14</t>
  </si>
  <si>
    <t>2014-15</t>
  </si>
  <si>
    <t>RELACIONES LABORALES Y RECURSOS HUMANOS</t>
  </si>
  <si>
    <t>RELACIONES LABORALES Y RECURSOS HUMANOS - SEMIPRESENCIAL</t>
  </si>
  <si>
    <t xml:space="preserve">Base de datos de la Unidad de Formación del Profesorado (octubre 2023) </t>
  </si>
  <si>
    <t xml:space="preserve">Datos de profesorado con docencia en el Centro (UXXI-Recursos Humanos octubre 2023) </t>
  </si>
  <si>
    <t>C3-IN02 % de participación del profesorado con docencia en el Centro en acciones formativas (Plan de Formación Docente)</t>
  </si>
  <si>
    <t>Facultad de Humanidades</t>
  </si>
  <si>
    <t>Facultad de Trabajo Social</t>
  </si>
  <si>
    <t>C3-IN03 % de participación del profesorado con docencia en el Centro en Proyectos de Innovación Docente(Plan de Innovación Docente)</t>
  </si>
  <si>
    <t xml:space="preserve">Base de datos de la Unidad de Formación e Innovación del Profesorado (octubre 2023) </t>
  </si>
  <si>
    <t>PDI que particia</t>
  </si>
  <si>
    <t>Porcentaje de participación del Profesorado con docencia en el Centro en proyectos de innovación docente (por titulación)</t>
  </si>
  <si>
    <t>Noviembre de 2023</t>
  </si>
  <si>
    <t>- POD 22-23 (UXXI-Académico)</t>
  </si>
  <si>
    <t>- Datos de profesorado 22-23 (UXXI-Recursos Humanos)</t>
  </si>
  <si>
    <t xml:space="preserve">Actualizado a la participación del profesorado en las Ediciones I-XXIV del Programa Docentia-UHU de Acreditación del Profesorado </t>
  </si>
  <si>
    <t>- C3_IN4: IN DOCENTIA Nº de casos favorables resueltos en curso (DOCENTIA)</t>
  </si>
  <si>
    <t>- C3_IN5: IN DOCENTIA Nº de casos desfavorables resueltos en curso (DOCENTIA)</t>
  </si>
  <si>
    <t>- C3_IN6: IN DOCENTIA % profesores evaluados sobre evaluable (centro) - acumulado</t>
  </si>
  <si>
    <t>- C3_IN7: IN DOCENTIA % profesores evaluados sobre total (centro) - acumulado</t>
  </si>
  <si>
    <t>RESOLUCIONES DOCENTIA DEL CURSO 22-23 (EDICIONES 23 Y 24) DEL PDI CON DOCENCIA EN EL CENTRO</t>
  </si>
  <si>
    <t>TOTAL UHU</t>
  </si>
  <si>
    <t>DOCENTIA-UHU (RESOLUCIONES POR TÍTULACIÓN)</t>
  </si>
  <si>
    <t>MENCIÓN</t>
  </si>
  <si>
    <t>UNIVERSIDAD DE HUELVA</t>
  </si>
  <si>
    <t>RESULTADOS TOTALES DE LA UNIVERSIDAD</t>
  </si>
  <si>
    <t>Profesorado evaluado (acumulado)</t>
  </si>
  <si>
    <t>Profesorado evaluable (en el curso)</t>
  </si>
  <si>
    <t>Total profesorado con docencia</t>
  </si>
  <si>
    <t>% Profesorado evaluado sobre evaluable</t>
  </si>
  <si>
    <t>% Profesorado evaluado sobre total</t>
  </si>
  <si>
    <t>Fuente: Universitas XXI Académico  y UXXI Recursos Humanos (octubre 2023)</t>
  </si>
  <si>
    <t>C3-IN08</t>
  </si>
  <si>
    <t>C3-IN09</t>
  </si>
  <si>
    <t>C3-IN11</t>
  </si>
  <si>
    <t>C3-IN12</t>
  </si>
  <si>
    <t xml:space="preserve">C3-IN13 % Catedrático universidad/docentes título </t>
  </si>
  <si>
    <t xml:space="preserve">C3-IN15 % Catedrático de escuea universitaria/docentes título </t>
  </si>
  <si>
    <t xml:space="preserve">C3-IN16 % Titula de escuela universitaria/docentes título </t>
  </si>
  <si>
    <t xml:space="preserve">C3-IN17 % Contratado doctor/docentes título </t>
  </si>
  <si>
    <t xml:space="preserve">C3-IN18 % Colaborador/docentes título </t>
  </si>
  <si>
    <t xml:space="preserve">C3-IN19 % Asociado/docentes título </t>
  </si>
  <si>
    <t xml:space="preserve">C3-IN20 % Ayudante doctor/docentes título </t>
  </si>
  <si>
    <t xml:space="preserve">C3-IN21 % Ayudante no doctor/docentes título </t>
  </si>
  <si>
    <t xml:space="preserve">C3-IN22 % Sustituto interino/docentes título </t>
  </si>
  <si>
    <t xml:space="preserve">C3-IN23 % Otros/docentes título </t>
  </si>
  <si>
    <t xml:space="preserve">C3-IN14 % Titular universidad/docentes título </t>
  </si>
  <si>
    <t>PROFESOR SUSTITUTO</t>
  </si>
  <si>
    <t>DOCTOR INVESTIGACION</t>
  </si>
  <si>
    <t>PROFESOR EMERITO</t>
  </si>
  <si>
    <t>Fuente: La información proviene de la aplicación de Información Analítica (OBIEE-IA) y del programa Universitas XXI-AC (octubre 2023)</t>
  </si>
  <si>
    <t>Créditos reconocidos</t>
  </si>
  <si>
    <t>C5-IN13: % créditos reconocidos en cada asignatura por curso académico</t>
  </si>
  <si>
    <t>C5-IN14: % de estudiantes con más de un 15% de créditos reconocidos por título/estudio</t>
  </si>
  <si>
    <t>PLAN</t>
  </si>
  <si>
    <t>ASIGNATURAS</t>
  </si>
  <si>
    <t>CRÉDITOS
MATRICULADOS</t>
  </si>
  <si>
    <t>CRÉDITOS
RECONOCIDOS</t>
  </si>
  <si>
    <t>CRÉDITOS
TOTALES</t>
  </si>
  <si>
    <t>% CRÉDITOS
RECONOCIDOS</t>
  </si>
  <si>
    <t>515109218 - TÉCNICAS DE GESTIÓN  DE RECURSOS HUMANOS II</t>
  </si>
  <si>
    <t>515109302 - FISCALIDAD DE LAS RELACIONES LABORALES</t>
  </si>
  <si>
    <t>C5-IN15 % de estudiantes que participan en programas de movilidad de salida sobre estudiantes matriculados en el título/estudio</t>
  </si>
  <si>
    <t>C5-IN16 % de estudiantes que participan en programas de entrada sobre plazas ofertadas</t>
  </si>
  <si>
    <t>Fuente: Universitas XXI Académico  y Relaciones Internacionales (enero 2024)</t>
  </si>
  <si>
    <t>22-23*</t>
  </si>
  <si>
    <t>1619 MOF EN DIRECCIÓN Y GESTIÓN DE PERSONAS</t>
  </si>
  <si>
    <t>1902 MOF EN PREVENCIÓN DE RIESGOS LABORALES</t>
  </si>
  <si>
    <t>1903 MOF EN  EMPLEO. ESTRATEGIAS Y GESTIÓN DE SERVICIOS Y POLÍTICAS TERRITOR.</t>
  </si>
  <si>
    <t>2102 MOF EN  EMPLEO. ESTRATEGIAS Y GESTIÓN DE SERVICIOS Y POLÍTICAS TERRITOR. (SEMIPR.)</t>
  </si>
  <si>
    <r>
      <t>21-22</t>
    </r>
    <r>
      <rPr>
        <vertAlign val="superscript"/>
        <sz val="10"/>
        <color theme="1"/>
        <rFont val="Calibri"/>
        <family val="2"/>
        <scheme val="minor"/>
      </rPr>
      <t>1</t>
    </r>
  </si>
  <si>
    <t xml:space="preserve">*En algún caso es mayor que 100 debido a la oferta a áreas comunes
</t>
  </si>
  <si>
    <t>1. Desde el curso 2021/2022 el alumnado se contabiliza en todos los centros donde formaliza matrícula</t>
  </si>
  <si>
    <t>C5-IN17 % de estudiantes que participan en programas de movilidad de salida sobre solicitudes</t>
  </si>
  <si>
    <t>C5-IN25: Nº de egresados por cuso académico</t>
  </si>
  <si>
    <t>C5-IN36: Duración media de los estudios</t>
  </si>
  <si>
    <t>Fuente: Universitas XXI Académico -  OBIEE-IA 20 de octubre de 2023</t>
  </si>
  <si>
    <t>A partir del curso 22-23, se ofrece el dato agregado por el Tipo de Estudio a nivel de Centro y Universidad</t>
  </si>
  <si>
    <t>Nº de
Egresados</t>
  </si>
  <si>
    <t>Duración media
de los estudios (años)</t>
  </si>
  <si>
    <t>curso 22-23</t>
  </si>
  <si>
    <t>MÁSTER (1 A)</t>
  </si>
  <si>
    <t>MÁSTER (2 A)</t>
  </si>
  <si>
    <t>curso 15-16</t>
  </si>
  <si>
    <t>Fuente: Universitas XXI Académico-OBIEE-IA 23 de enero de 2023</t>
  </si>
  <si>
    <t xml:space="preserve"> 12-13</t>
  </si>
  <si>
    <t>** El máster en Prevención de Riesgos Laborales se modifica en el curso 2019-20 y pasa de 60 a 90 los créditos necesarios para superar el plan. Por eso, y desde ese año, sus datos se registran en la hoja de "TA MOF de 2 AÑOS"</t>
  </si>
  <si>
    <t>Total UHU MOF 2 años</t>
  </si>
  <si>
    <t>Tasa de Abandono del primer curso</t>
  </si>
  <si>
    <t>C5-IN26: Tasa de abandono del estudio</t>
  </si>
  <si>
    <t>C5-IN27: Tasa de abandono del alumnado de nuevo ingreso</t>
  </si>
  <si>
    <t>La tasa de abandono muestra la relación porcentual entre (i) el número de estudiantes de la cohorte x que no habiéndose egresado en los estudios, no se han matriculado ni el segundo año  (x+1) ni el siguiente (x+2) y (ii) el número de estudiantes de dicha cohorte.</t>
  </si>
  <si>
    <t>Fuente: Universitas XXI Académico-OBIEE-IA 14 de abril de 2023</t>
  </si>
  <si>
    <t>C5-IN28: Tasa de graduación</t>
  </si>
  <si>
    <t>La tasa de graduación muestra el porcentaje de estudiantes que finalizan la enseñanza en el tiempo teórico previsto en el plan de estudios o un curso más.</t>
  </si>
  <si>
    <t>Fuente: Universitas XXI Académico -  OBIEE-IA 23 de enero de 2024</t>
  </si>
  <si>
    <r>
      <rPr>
        <b/>
        <sz val="8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13-14)</t>
    </r>
  </si>
  <si>
    <r>
      <rPr>
        <b/>
        <sz val="8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14-15)</t>
    </r>
  </si>
  <si>
    <r>
      <rPr>
        <b/>
        <sz val="8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15-16)</t>
    </r>
  </si>
  <si>
    <r>
      <rPr>
        <b/>
        <sz val="8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</t>
    </r>
    <r>
      <rPr>
        <sz val="8"/>
        <rFont val="Calibri"/>
        <family val="2"/>
      </rPr>
      <t>ohorte
de inicio 16-17</t>
    </r>
    <r>
      <rPr>
        <sz val="8"/>
        <color theme="1"/>
        <rFont val="Calibri"/>
        <family val="2"/>
      </rPr>
      <t>)</t>
    </r>
  </si>
  <si>
    <r>
      <rPr>
        <b/>
        <sz val="8"/>
        <rFont val="Calibri"/>
        <family val="2"/>
      </rPr>
      <t>TASA DE 
GRADUACIÓN</t>
    </r>
    <r>
      <rPr>
        <sz val="8"/>
        <rFont val="Calibri"/>
        <family val="2"/>
      </rPr>
      <t xml:space="preserve">
(Cohorte
de inicio 17-18)</t>
    </r>
  </si>
  <si>
    <r>
      <rPr>
        <b/>
        <sz val="8"/>
        <rFont val="Calibri"/>
        <family val="2"/>
      </rPr>
      <t>TASA DE 
GRADUACIÓN</t>
    </r>
    <r>
      <rPr>
        <sz val="8"/>
        <rFont val="Calibri"/>
        <family val="2"/>
      </rPr>
      <t xml:space="preserve">
(Cohorte
de inicio 18-19)</t>
    </r>
  </si>
  <si>
    <r>
      <rPr>
        <b/>
        <sz val="8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16-17)</t>
    </r>
  </si>
  <si>
    <r>
      <rPr>
        <b/>
        <sz val="8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17-18)</t>
    </r>
  </si>
  <si>
    <r>
      <rPr>
        <b/>
        <sz val="8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18-19)</t>
    </r>
  </si>
  <si>
    <r>
      <rPr>
        <b/>
        <sz val="8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19-20)</t>
    </r>
  </si>
  <si>
    <r>
      <rPr>
        <b/>
        <sz val="8"/>
        <rFont val="Calibri"/>
        <family val="2"/>
      </rPr>
      <t>TASA DE 
GRADUACIÓN</t>
    </r>
    <r>
      <rPr>
        <sz val="8"/>
        <rFont val="Calibri"/>
        <family val="2"/>
      </rPr>
      <t xml:space="preserve">
(Cohorte
de inicio 20-21)</t>
    </r>
  </si>
  <si>
    <r>
      <rPr>
        <b/>
        <sz val="8"/>
        <rFont val="Calibri"/>
        <family val="2"/>
      </rPr>
      <t>TASA DE 
GRADUACIÓN</t>
    </r>
    <r>
      <rPr>
        <sz val="8"/>
        <rFont val="Calibri"/>
        <family val="2"/>
      </rPr>
      <t xml:space="preserve">
(Cohorte
de inicio 21-22)</t>
    </r>
  </si>
  <si>
    <r>
      <rPr>
        <b/>
        <sz val="9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(Ccohorte
de inicio 15-16)</t>
    </r>
  </si>
  <si>
    <r>
      <rPr>
        <b/>
        <sz val="9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16-17)</t>
    </r>
  </si>
  <si>
    <r>
      <rPr>
        <b/>
        <sz val="9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17-18)</t>
    </r>
  </si>
  <si>
    <r>
      <rPr>
        <b/>
        <sz val="9"/>
        <color theme="1"/>
        <rFont val="Calibri"/>
        <family val="2"/>
      </rPr>
      <t>TASA DE 
GRADUACIÓN</t>
    </r>
    <r>
      <rPr>
        <sz val="8"/>
        <color theme="1"/>
        <rFont val="Calibri"/>
        <family val="2"/>
      </rPr>
      <t xml:space="preserve">
(Cohorte
de inicio 18-19)</t>
    </r>
  </si>
  <si>
    <r>
      <rPr>
        <b/>
        <sz val="9"/>
        <rFont val="Calibri"/>
        <family val="2"/>
      </rPr>
      <t>TASA DE 
GRADUACIÓN</t>
    </r>
    <r>
      <rPr>
        <sz val="8"/>
        <rFont val="Calibri"/>
        <family val="2"/>
      </rPr>
      <t xml:space="preserve">
(Cohorte
de inicio 19-20)</t>
    </r>
  </si>
  <si>
    <t>C5-IN29: Tasa de eficiencia de los egresados</t>
  </si>
  <si>
    <t>Cuanto más por debajo de 100 esté el valor, más matrículas en algunas materias del plan de estudios habrán tenido que realizar.</t>
  </si>
  <si>
    <t>Porcentaje de créditos superados a lo largo de los estudios respecto a los créditos matriculados a lo largo de los estudios para los estudiantes egresados.</t>
  </si>
  <si>
    <t>Fuente: Universitas XXI Académico  -  ficheros SIIU, 2 de febrero de 2024</t>
  </si>
  <si>
    <t>Nº ALU</t>
  </si>
  <si>
    <t>CR MAT</t>
  </si>
  <si>
    <t>CR SUP</t>
  </si>
  <si>
    <t>T. EFI.</t>
  </si>
  <si>
    <t>MOF_1</t>
  </si>
  <si>
    <t>MOF_2</t>
  </si>
  <si>
    <t>C5-IN30</t>
  </si>
  <si>
    <t>C5-IN31</t>
  </si>
  <si>
    <t>C5-IN32</t>
  </si>
  <si>
    <t>Fuente: Universitas XXI Académico 24 de octubre de 2023</t>
  </si>
  <si>
    <t>PRESENCIAL</t>
  </si>
  <si>
    <t>SEMIPRESENCIAL</t>
  </si>
  <si>
    <t>VARIAS MODALIDADES</t>
  </si>
  <si>
    <t>Histórico Tasa de Rendimiento  - Tasa de Éxito  - Tasa de Presentación (por asignatura y globales)</t>
  </si>
  <si>
    <t>1190214 - FUNDAMENTO DE LAS TÉCNICAS DE MEJORA DE LAS CONDICIONES DE TRABAJO (2022)</t>
  </si>
  <si>
    <t>1190215 - METODOLOGÍA DE INVESTIGACIÓN: EPIDEMIOLOGÍA LABORAL Y TALLER PARA LA ELABORACIÓN DE PROYECTOS</t>
  </si>
  <si>
    <t>2190202 - PRÁCTICAS ACADÉMICAS EXTERNAS</t>
  </si>
  <si>
    <t>1210205 - INTELIGENCIA TERRITORIAL PARA EL DESARROLLO DE POLÍTICAS DE EMPLEO (SEMIPRESENCIAL)</t>
  </si>
  <si>
    <t>Histórico Tasa de Rendimiento  - Tasa de Éxito  - Tasa de Presentación del alumnado de nuevo ingreso en asignaturas del primer caso de la titulación (por asignatura y globales)</t>
  </si>
  <si>
    <t>C5-IN33</t>
  </si>
  <si>
    <t>C5-IN34</t>
  </si>
  <si>
    <t>C5-IN35</t>
  </si>
  <si>
    <t>Plan de estudios</t>
  </si>
  <si>
    <t>Asignaturas</t>
  </si>
  <si>
    <t>1161913 - LA NUEVA DIRECCIÓN Y GESTIÓN DE PERSONAS BASADA EN LA CONFIANZA Y EL COMPROMISO</t>
  </si>
  <si>
    <t>1161914 - NEGOCIACIÓN Y RESOLUCIÓN DE CONFLICTOS</t>
  </si>
  <si>
    <t>1161915 - COMUNICACIÓN Y TRABAJO EN EQUIPO</t>
  </si>
  <si>
    <t>1161916 - LIDERAZGO Y DESEMPEÑO</t>
  </si>
  <si>
    <t>1161917 - COACHING PARA EL DESARROLLO DE LA MARCA PERSONAL</t>
  </si>
  <si>
    <t>1190304 - EMPLEO E INNOVACIÓN  EN EL CAMPO DE LAS POLÍTICAS  EUROPEAS</t>
  </si>
  <si>
    <t>3190301 - TRABAJO FIN DE MÁSTER (PROFESIONAL)</t>
  </si>
  <si>
    <t xml:space="preserve">C5-IN37: Tasa de demanda de empleo </t>
  </si>
  <si>
    <t>C5-IN38: Tasa de paro</t>
  </si>
  <si>
    <t>C5-IN39: Tasa de inserciónlaboral (tasa de ocupación)</t>
  </si>
  <si>
    <t>Fuente: datos a septiembre de 2023 proporcionados por el Observatorio Argos del Servicio Andaluz de Empleo a través del Servicio de Empleo y Emprendimiento de la UHU. 5 de febrero de 2024</t>
  </si>
  <si>
    <t>Tasa inserción Ajustada a 30/09/23</t>
  </si>
  <si>
    <t>2023</t>
  </si>
  <si>
    <t xml:space="preserve">C3-IN10 % de créditos del título por categoría PDI </t>
  </si>
  <si>
    <t>515113302 - FISCALIDAD DE LAS RELACIONES LABORALES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</si>
</sst>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8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0"/>
      <name val="MS Sans Serif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color theme="1"/>
      <name val="Calibri"/>
      <family val="2"/>
      <scheme val="minor"/>
    </font>
    <font>
      <b/>
      <sz val="16"/>
      <color theme="0"/>
      <name val="Calibri"/>
      <family val="2"/>
    </font>
    <font>
      <sz val="12"/>
      <color theme="1"/>
      <name val="Calibri (Cuerpo)"/>
    </font>
    <font>
      <b/>
      <sz val="16"/>
      <name val="Calibri (Cuerpo)"/>
    </font>
    <font>
      <sz val="11"/>
      <name val="Calibri (Cuerpo)"/>
    </font>
    <font>
      <sz val="14"/>
      <name val="Calibri"/>
      <family val="2"/>
      <scheme val="minor"/>
    </font>
    <font>
      <sz val="16"/>
      <color theme="1"/>
      <name val="Calibri"/>
      <family val="2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</font>
    <font>
      <b/>
      <sz val="16"/>
      <color theme="0"/>
      <name val="Calibri (Cuerpo)"/>
    </font>
    <font>
      <sz val="11"/>
      <color theme="0"/>
      <name val="Calibri (Cuerpo)"/>
    </font>
    <font>
      <sz val="14"/>
      <color theme="0"/>
      <name val="Calibri (Cuerpo)"/>
    </font>
    <font>
      <sz val="11"/>
      <color theme="0"/>
      <name val="Calibri"/>
      <family val="2"/>
      <scheme val="minor"/>
    </font>
    <font>
      <sz val="10"/>
      <color theme="0"/>
      <name val="MS Sans Serif"/>
    </font>
    <font>
      <sz val="11"/>
      <name val="MS Sans Serif"/>
    </font>
    <font>
      <sz val="12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 (Cuerpo)"/>
    </font>
    <font>
      <b/>
      <sz val="9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b/>
      <sz val="9"/>
      <color theme="1"/>
      <name val="Calibri"/>
      <family val="2"/>
    </font>
    <font>
      <b/>
      <sz val="9"/>
      <color rgb="FF000000"/>
      <name val="Calibri"/>
      <family val="2"/>
    </font>
    <font>
      <i/>
      <sz val="8"/>
      <color theme="1"/>
      <name val="Calibri"/>
      <family val="2"/>
    </font>
    <font>
      <b/>
      <sz val="10"/>
      <name val="Arial"/>
      <family val="2"/>
    </font>
    <font>
      <b/>
      <sz val="10"/>
      <color rgb="FF000000"/>
      <name val="Calibri"/>
      <family val="2"/>
    </font>
    <font>
      <i/>
      <sz val="11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i/>
      <sz val="8"/>
      <color theme="1"/>
      <name val="Calibri"/>
      <family val="2"/>
    </font>
    <font>
      <b/>
      <i/>
      <sz val="8"/>
      <color theme="1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sz val="8"/>
      <name val="Arial"/>
      <family val="2"/>
    </font>
    <font>
      <sz val="8"/>
      <name val="MS Sans Serif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4FA"/>
      </patternFill>
    </fill>
    <fill>
      <patternFill patternType="solid">
        <fgColor rgb="FFD9D9D9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0F4FA"/>
        <bgColor rgb="FF000000"/>
      </patternFill>
    </fill>
    <fill>
      <patternFill patternType="solid">
        <fgColor indexed="65"/>
        <bgColor rgb="FF808080"/>
      </patternFill>
    </fill>
    <fill>
      <patternFill patternType="solid">
        <fgColor rgb="FFF0F4FA"/>
        <bgColor indexed="64"/>
      </patternFill>
    </fill>
    <fill>
      <patternFill patternType="solid">
        <fgColor indexed="65"/>
        <bgColor theme="0" tint="-0.499984740745262"/>
      </patternFill>
    </fill>
    <fill>
      <patternFill patternType="solid">
        <fgColor rgb="FFF0F4FA"/>
        <bgColor rgb="FFF0F4FA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C6DC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</patternFill>
    </fill>
  </fills>
  <borders count="27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indexed="64"/>
      </top>
      <bottom style="thin">
        <color indexed="64"/>
      </bottom>
      <diagonal/>
    </border>
    <border>
      <left style="thin">
        <color rgb="FF97999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indexed="64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indexed="64"/>
      </bottom>
      <diagonal/>
    </border>
    <border>
      <left style="thin">
        <color rgb="FF979991"/>
      </left>
      <right/>
      <top style="thin">
        <color indexed="64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/>
      <bottom style="thin">
        <color indexed="64"/>
      </bottom>
      <diagonal/>
    </border>
    <border>
      <left/>
      <right style="thin">
        <color rgb="FF979991"/>
      </right>
      <top/>
      <bottom style="thin">
        <color indexed="64"/>
      </bottom>
      <diagonal/>
    </border>
    <border>
      <left style="thin">
        <color indexed="64"/>
      </left>
      <right style="thin">
        <color rgb="FF979991"/>
      </right>
      <top style="thin">
        <color indexed="64"/>
      </top>
      <bottom/>
      <diagonal/>
    </border>
    <border>
      <left style="thin">
        <color indexed="64"/>
      </left>
      <right style="thin">
        <color rgb="FF979991"/>
      </right>
      <top/>
      <bottom/>
      <diagonal/>
    </border>
    <border>
      <left/>
      <right style="thin">
        <color rgb="FF979991"/>
      </right>
      <top style="thin">
        <color indexed="64"/>
      </top>
      <bottom style="thin">
        <color rgb="FF979991"/>
      </bottom>
      <diagonal/>
    </border>
    <border>
      <left/>
      <right style="thin">
        <color rgb="FF979991"/>
      </right>
      <top style="thin">
        <color rgb="FF979991"/>
      </top>
      <bottom style="thin">
        <color rgb="FF979991"/>
      </bottom>
      <diagonal/>
    </border>
    <border>
      <left/>
      <right style="thin">
        <color rgb="FF979991"/>
      </right>
      <top style="thin">
        <color rgb="FF979991"/>
      </top>
      <bottom style="thin">
        <color indexed="64"/>
      </bottom>
      <diagonal/>
    </border>
    <border>
      <left style="thin">
        <color indexed="64"/>
      </left>
      <right style="thin">
        <color rgb="FF97999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6795556505021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34998626667073579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34998626667073579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67955565050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679555650502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rgb="FF979991"/>
      </bottom>
      <diagonal/>
    </border>
    <border>
      <left/>
      <right/>
      <top style="thin">
        <color indexed="64"/>
      </top>
      <bottom style="thin">
        <color rgb="FF979991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/>
      <top style="thin">
        <color rgb="FF979991"/>
      </top>
      <bottom style="thin">
        <color rgb="FF979991"/>
      </bottom>
      <diagonal/>
    </border>
    <border>
      <left style="thin">
        <color auto="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theme="0" tint="-0.34998626667073579"/>
      </right>
      <top style="thin">
        <color rgb="FF979991"/>
      </top>
      <bottom style="thin">
        <color rgb="FF979991"/>
      </bottom>
      <diagonal/>
    </border>
    <border>
      <left style="thin">
        <color auto="1"/>
      </left>
      <right style="thin">
        <color rgb="FF979991"/>
      </right>
      <top style="thin">
        <color rgb="FF979991"/>
      </top>
      <bottom style="thin">
        <color auto="1"/>
      </bottom>
      <diagonal/>
    </border>
    <border>
      <left style="thin">
        <color rgb="FF979991"/>
      </left>
      <right style="thin">
        <color theme="0" tint="-0.34998626667073579"/>
      </right>
      <top style="thin">
        <color rgb="FF979991"/>
      </top>
      <bottom style="thin">
        <color auto="1"/>
      </bottom>
      <diagonal/>
    </border>
    <border>
      <left/>
      <right style="thin">
        <color theme="0" tint="-0.34998626667073579"/>
      </right>
      <top style="thin">
        <color auto="1"/>
      </top>
      <bottom style="thin">
        <color rgb="FF979991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medium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24994659260841701"/>
      </right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499984740745262"/>
      </right>
      <top style="thin">
        <color theme="0" tint="-0.24994659260841701"/>
      </top>
      <bottom style="thin">
        <color theme="0" tint="-0.499984740745262"/>
      </bottom>
      <diagonal/>
    </border>
    <border>
      <left style="thin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 style="thin">
        <color theme="0" tint="-0.499984740745262"/>
      </left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24994659260841701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2499465926084170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auto="1"/>
      </left>
      <right style="thin">
        <color rgb="FF97999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 style="thin">
        <color auto="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2499465926084170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979991"/>
      </bottom>
      <diagonal/>
    </border>
    <border>
      <left style="thin">
        <color auto="1"/>
      </left>
      <right style="thin">
        <color rgb="FF979991"/>
      </right>
      <top style="thin">
        <color auto="1"/>
      </top>
      <bottom style="thin">
        <color rgb="FF979991"/>
      </bottom>
      <diagonal/>
    </border>
    <border>
      <left style="thin">
        <color rgb="FF979991"/>
      </left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auto="1"/>
      </top>
      <bottom style="thin">
        <color theme="0" tint="-0.34998626667073579"/>
      </bottom>
      <diagonal/>
    </border>
    <border>
      <left style="thin">
        <color rgb="FF979991"/>
      </left>
      <right style="thin">
        <color rgb="FF979991"/>
      </right>
      <top style="thin">
        <color indexed="64"/>
      </top>
      <bottom/>
      <diagonal/>
    </border>
    <border>
      <left style="thin">
        <color rgb="FF979991"/>
      </left>
      <right/>
      <top style="thin">
        <color indexed="64"/>
      </top>
      <bottom/>
      <diagonal/>
    </border>
    <border>
      <left style="thin">
        <color theme="0" tint="-0.34998626667073579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theme="0" tint="-0.34998626667073579"/>
      </right>
      <top/>
      <bottom/>
      <diagonal/>
    </border>
    <border>
      <left/>
      <right style="thin">
        <color rgb="FF979991"/>
      </right>
      <top/>
      <bottom/>
      <diagonal/>
    </border>
    <border>
      <left style="thin">
        <color rgb="FF979991"/>
      </left>
      <right style="thin">
        <color rgb="FF979991"/>
      </right>
      <top/>
      <bottom/>
      <diagonal/>
    </border>
    <border>
      <left style="thin">
        <color auto="1"/>
      </left>
      <right style="thin">
        <color auto="1"/>
      </right>
      <top style="thin">
        <color rgb="FF979991"/>
      </top>
      <bottom style="thin">
        <color rgb="FF979991"/>
      </bottom>
      <diagonal/>
    </border>
    <border>
      <left style="thin">
        <color auto="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rgb="FF979991"/>
      </right>
      <top style="thin">
        <color rgb="FF979991"/>
      </top>
      <bottom/>
      <diagonal/>
    </border>
    <border>
      <left style="thin">
        <color auto="1"/>
      </left>
      <right style="thin">
        <color auto="1"/>
      </right>
      <top style="thin">
        <color rgb="FF979991"/>
      </top>
      <bottom style="thin">
        <color auto="1"/>
      </bottom>
      <diagonal/>
    </border>
    <border>
      <left style="thin">
        <color auto="1"/>
      </left>
      <right/>
      <top style="thin">
        <color rgb="FF979991"/>
      </top>
      <bottom style="thin">
        <color auto="1"/>
      </bottom>
      <diagonal/>
    </border>
    <border>
      <left style="thin">
        <color rgb="FF979991"/>
      </left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auto="1"/>
      </bottom>
      <diagonal/>
    </border>
    <border>
      <left style="thin">
        <color auto="1"/>
      </left>
      <right style="thin">
        <color theme="0" tint="-0.34998626667073579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rgb="FF97999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97999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979991"/>
      </left>
      <right style="thin">
        <color rgb="FF97999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97999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auto="1"/>
      </bottom>
      <diagonal/>
    </border>
    <border>
      <left style="thin">
        <color auto="1"/>
      </left>
      <right style="thin">
        <color rgb="FF979991"/>
      </right>
      <top style="thin">
        <color theme="0" tint="-0.34998626667073579"/>
      </top>
      <bottom style="thin">
        <color auto="1"/>
      </bottom>
      <diagonal/>
    </border>
    <border>
      <left/>
      <right style="thin">
        <color rgb="FF979991"/>
      </right>
      <top style="thin">
        <color theme="0" tint="-0.34998626667073579"/>
      </top>
      <bottom style="thin">
        <color auto="1"/>
      </bottom>
      <diagonal/>
    </border>
    <border>
      <left style="thin">
        <color rgb="FF979991"/>
      </left>
      <right style="thin">
        <color rgb="FF979991"/>
      </right>
      <top style="thin">
        <color theme="0" tint="-0.34998626667073579"/>
      </top>
      <bottom style="thin">
        <color auto="1"/>
      </bottom>
      <diagonal/>
    </border>
    <border>
      <left style="thin">
        <color rgb="FF979991"/>
      </left>
      <right/>
      <top style="thin">
        <color theme="0" tint="-0.34998626667073579"/>
      </top>
      <bottom style="thin">
        <color auto="1"/>
      </bottom>
      <diagonal/>
    </border>
    <border>
      <left style="thin">
        <color rgb="FF979991"/>
      </left>
      <right style="thin">
        <color auto="1"/>
      </right>
      <top/>
      <bottom/>
      <diagonal/>
    </border>
    <border>
      <left style="thin">
        <color auto="1"/>
      </left>
      <right style="thin">
        <color theme="0" tint="-0.34998626667073579"/>
      </right>
      <top style="thin">
        <color auto="1"/>
      </top>
      <bottom style="thin">
        <color rgb="FF979991"/>
      </bottom>
      <diagonal/>
    </border>
    <border>
      <left style="thin">
        <color auto="1"/>
      </left>
      <right style="thin">
        <color theme="0" tint="-0.34998626667073579"/>
      </right>
      <top style="thin">
        <color rgb="FF979991"/>
      </top>
      <bottom style="thin">
        <color rgb="FF979991"/>
      </bottom>
      <diagonal/>
    </border>
    <border>
      <left style="thin">
        <color auto="1"/>
      </left>
      <right style="thin">
        <color theme="0" tint="-0.34998626667073579"/>
      </right>
      <top style="thin">
        <color rgb="FF97999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auto="1"/>
      </left>
      <right style="thin">
        <color rgb="FF979991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499984740745262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</borders>
  <cellStyleXfs count="4">
    <xf numFmtId="0" fontId="0" fillId="0" borderId="0"/>
    <xf numFmtId="0" fontId="13" fillId="0" borderId="0"/>
    <xf numFmtId="0" fontId="14" fillId="0" borderId="0"/>
    <xf numFmtId="9" fontId="17" fillId="0" borderId="0" applyFont="0" applyFill="0" applyBorder="0" applyAlignment="0" applyProtection="0"/>
  </cellStyleXfs>
  <cellXfs count="1117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7" fillId="0" borderId="0" xfId="0" applyFont="1"/>
    <xf numFmtId="10" fontId="7" fillId="2" borderId="0" xfId="0" applyNumberFormat="1" applyFont="1" applyFill="1"/>
    <xf numFmtId="10" fontId="0" fillId="2" borderId="0" xfId="0" applyNumberFormat="1" applyFill="1"/>
    <xf numFmtId="10" fontId="0" fillId="0" borderId="0" xfId="0" applyNumberFormat="1"/>
    <xf numFmtId="0" fontId="0" fillId="0" borderId="0" xfId="0" applyAlignment="1">
      <alignment horizontal="center" vertical="center"/>
    </xf>
    <xf numFmtId="2" fontId="0" fillId="2" borderId="0" xfId="0" applyNumberFormat="1" applyFill="1"/>
    <xf numFmtId="2" fontId="7" fillId="2" borderId="0" xfId="0" applyNumberFormat="1" applyFont="1" applyFill="1"/>
    <xf numFmtId="2" fontId="6" fillId="2" borderId="0" xfId="0" applyNumberFormat="1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center"/>
    </xf>
    <xf numFmtId="0" fontId="0" fillId="0" borderId="0" xfId="0" applyAlignment="1">
      <alignment wrapText="1"/>
    </xf>
    <xf numFmtId="0" fontId="13" fillId="2" borderId="0" xfId="1" applyFill="1"/>
    <xf numFmtId="0" fontId="5" fillId="2" borderId="0" xfId="1" applyFont="1" applyFill="1"/>
    <xf numFmtId="0" fontId="14" fillId="2" borderId="0" xfId="2" applyFill="1"/>
    <xf numFmtId="0" fontId="15" fillId="2" borderId="0" xfId="2" applyFont="1" applyFill="1"/>
    <xf numFmtId="0" fontId="16" fillId="2" borderId="0" xfId="2" applyFont="1" applyFill="1"/>
    <xf numFmtId="0" fontId="16" fillId="0" borderId="0" xfId="2" applyFont="1"/>
    <xf numFmtId="0" fontId="14" fillId="0" borderId="0" xfId="2"/>
    <xf numFmtId="10" fontId="15" fillId="2" borderId="0" xfId="2" applyNumberFormat="1" applyFont="1" applyFill="1"/>
    <xf numFmtId="0" fontId="15" fillId="0" borderId="0" xfId="2" applyFont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18" fillId="2" borderId="0" xfId="0" applyFont="1" applyFill="1" applyAlignment="1">
      <alignment horizontal="center" vertical="center"/>
    </xf>
    <xf numFmtId="0" fontId="10" fillId="0" borderId="0" xfId="0" applyFont="1"/>
    <xf numFmtId="0" fontId="7" fillId="2" borderId="6" xfId="0" applyFont="1" applyFill="1" applyBorder="1"/>
    <xf numFmtId="0" fontId="6" fillId="3" borderId="6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top" wrapText="1"/>
    </xf>
    <xf numFmtId="0" fontId="19" fillId="5" borderId="0" xfId="0" applyFont="1" applyFill="1"/>
    <xf numFmtId="0" fontId="20" fillId="2" borderId="0" xfId="0" applyFont="1" applyFill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5" fillId="2" borderId="0" xfId="0" applyFont="1" applyFill="1" applyAlignment="1">
      <alignment horizontal="left" vertical="top"/>
    </xf>
    <xf numFmtId="0" fontId="24" fillId="2" borderId="0" xfId="0" applyFont="1" applyFill="1"/>
    <xf numFmtId="0" fontId="25" fillId="5" borderId="0" xfId="0" applyFont="1" applyFill="1" applyAlignment="1">
      <alignment wrapText="1"/>
    </xf>
    <xf numFmtId="0" fontId="8" fillId="2" borderId="0" xfId="1" applyFont="1" applyFill="1"/>
    <xf numFmtId="0" fontId="27" fillId="5" borderId="0" xfId="0" applyFont="1" applyFill="1"/>
    <xf numFmtId="0" fontId="28" fillId="5" borderId="0" xfId="0" applyFont="1" applyFill="1"/>
    <xf numFmtId="0" fontId="30" fillId="5" borderId="0" xfId="0" applyFont="1" applyFill="1"/>
    <xf numFmtId="0" fontId="19" fillId="5" borderId="0" xfId="2" applyFont="1" applyFill="1"/>
    <xf numFmtId="0" fontId="31" fillId="5" borderId="0" xfId="2" applyFont="1" applyFill="1"/>
    <xf numFmtId="0" fontId="32" fillId="2" borderId="0" xfId="2" applyFont="1" applyFill="1"/>
    <xf numFmtId="0" fontId="8" fillId="2" borderId="0" xfId="2" applyFont="1" applyFill="1"/>
    <xf numFmtId="0" fontId="28" fillId="0" borderId="0" xfId="0" applyFont="1"/>
    <xf numFmtId="0" fontId="12" fillId="6" borderId="0" xfId="0" applyFont="1" applyFill="1"/>
    <xf numFmtId="0" fontId="12" fillId="0" borderId="0" xfId="0" applyFont="1"/>
    <xf numFmtId="0" fontId="2" fillId="2" borderId="0" xfId="0" applyFont="1" applyFill="1"/>
    <xf numFmtId="0" fontId="0" fillId="2" borderId="0" xfId="0" applyFill="1" applyAlignment="1">
      <alignment wrapText="1"/>
    </xf>
    <xf numFmtId="0" fontId="10" fillId="2" borderId="0" xfId="0" applyFont="1" applyFill="1"/>
    <xf numFmtId="0" fontId="35" fillId="2" borderId="0" xfId="0" applyFont="1" applyFill="1" applyAlignment="1">
      <alignment wrapText="1"/>
    </xf>
    <xf numFmtId="0" fontId="36" fillId="0" borderId="0" xfId="0" applyFont="1"/>
    <xf numFmtId="0" fontId="36" fillId="6" borderId="0" xfId="0" applyFont="1" applyFill="1"/>
    <xf numFmtId="0" fontId="12" fillId="6" borderId="0" xfId="0" applyFont="1" applyFill="1" applyAlignment="1">
      <alignment vertical="center"/>
    </xf>
    <xf numFmtId="0" fontId="36" fillId="0" borderId="0" xfId="0" applyFont="1" applyAlignment="1">
      <alignment horizontal="center" vertical="center" wrapText="1"/>
    </xf>
    <xf numFmtId="0" fontId="36" fillId="6" borderId="0" xfId="0" applyFont="1" applyFill="1" applyAlignment="1">
      <alignment horizontal="left" vertical="top" wrapText="1"/>
    </xf>
    <xf numFmtId="0" fontId="36" fillId="6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/>
    </xf>
    <xf numFmtId="10" fontId="36" fillId="6" borderId="0" xfId="0" applyNumberFormat="1" applyFont="1" applyFill="1" applyAlignment="1">
      <alignment horizontal="center" vertical="center" wrapText="1"/>
    </xf>
    <xf numFmtId="0" fontId="12" fillId="6" borderId="0" xfId="0" applyFont="1" applyFill="1" applyAlignment="1">
      <alignment vertical="center" wrapText="1"/>
    </xf>
    <xf numFmtId="0" fontId="40" fillId="6" borderId="0" xfId="0" applyFont="1" applyFill="1" applyAlignment="1">
      <alignment vertical="center"/>
    </xf>
    <xf numFmtId="0" fontId="40" fillId="6" borderId="0" xfId="0" applyFont="1" applyFill="1" applyAlignment="1">
      <alignment vertical="center" wrapText="1"/>
    </xf>
    <xf numFmtId="0" fontId="33" fillId="6" borderId="0" xfId="0" applyFont="1" applyFill="1" applyAlignment="1">
      <alignment vertical="center"/>
    </xf>
    <xf numFmtId="0" fontId="33" fillId="6" borderId="0" xfId="0" applyFont="1" applyFill="1" applyAlignment="1">
      <alignment vertical="center" wrapText="1"/>
    </xf>
    <xf numFmtId="0" fontId="36" fillId="6" borderId="0" xfId="0" applyFont="1" applyFill="1" applyAlignment="1">
      <alignment wrapText="1"/>
    </xf>
    <xf numFmtId="0" fontId="41" fillId="2" borderId="0" xfId="0" applyFont="1" applyFill="1" applyAlignment="1">
      <alignment horizontal="left" vertical="center" wrapText="1"/>
    </xf>
    <xf numFmtId="0" fontId="36" fillId="0" borderId="0" xfId="0" applyFont="1" applyAlignment="1">
      <alignment vertical="center"/>
    </xf>
    <xf numFmtId="0" fontId="36" fillId="6" borderId="0" xfId="0" applyFont="1" applyFill="1" applyAlignment="1">
      <alignment horizontal="left" indent="1"/>
    </xf>
    <xf numFmtId="0" fontId="36" fillId="6" borderId="0" xfId="0" applyFont="1" applyFill="1" applyAlignment="1">
      <alignment horizontal="left" wrapText="1"/>
    </xf>
    <xf numFmtId="0" fontId="9" fillId="3" borderId="6" xfId="0" applyFont="1" applyFill="1" applyBorder="1" applyAlignment="1">
      <alignment horizontal="center" vertical="center" wrapText="1"/>
    </xf>
    <xf numFmtId="1" fontId="7" fillId="2" borderId="6" xfId="0" applyNumberFormat="1" applyFont="1" applyFill="1" applyBorder="1" applyAlignment="1">
      <alignment horizontal="center" vertical="center"/>
    </xf>
    <xf numFmtId="1" fontId="15" fillId="2" borderId="6" xfId="0" applyNumberFormat="1" applyFont="1" applyFill="1" applyBorder="1" applyAlignment="1">
      <alignment horizontal="center" vertical="center"/>
    </xf>
    <xf numFmtId="2" fontId="18" fillId="2" borderId="6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shrinkToFit="1"/>
    </xf>
    <xf numFmtId="0" fontId="45" fillId="2" borderId="0" xfId="0" applyFont="1" applyFill="1"/>
    <xf numFmtId="0" fontId="45" fillId="2" borderId="0" xfId="0" applyFont="1" applyFill="1" applyAlignment="1">
      <alignment horizontal="center"/>
    </xf>
    <xf numFmtId="2" fontId="45" fillId="2" borderId="0" xfId="0" applyNumberFormat="1" applyFont="1" applyFill="1" applyAlignment="1">
      <alignment horizontal="center" vertical="center" wrapText="1"/>
    </xf>
    <xf numFmtId="2" fontId="45" fillId="2" borderId="0" xfId="0" applyNumberFormat="1" applyFont="1" applyFill="1"/>
    <xf numFmtId="0" fontId="45" fillId="0" borderId="0" xfId="0" applyFont="1"/>
    <xf numFmtId="0" fontId="7" fillId="0" borderId="0" xfId="0" applyFont="1" applyAlignment="1">
      <alignment horizontal="left" vertical="center" wrapText="1"/>
    </xf>
    <xf numFmtId="1" fontId="44" fillId="2" borderId="0" xfId="0" applyNumberFormat="1" applyFont="1" applyFill="1" applyAlignment="1">
      <alignment horizontal="center" vertical="center"/>
    </xf>
    <xf numFmtId="0" fontId="46" fillId="2" borderId="0" xfId="0" applyFont="1" applyFill="1"/>
    <xf numFmtId="0" fontId="43" fillId="6" borderId="0" xfId="0" applyFont="1" applyFill="1"/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6" borderId="0" xfId="0" applyFont="1" applyFill="1" applyAlignment="1">
      <alignment horizontal="center" vertical="center"/>
    </xf>
    <xf numFmtId="0" fontId="30" fillId="0" borderId="0" xfId="0" applyFont="1"/>
    <xf numFmtId="0" fontId="0" fillId="0" borderId="0" xfId="0" applyAlignment="1">
      <alignment horizontal="left" vertical="center"/>
    </xf>
    <xf numFmtId="0" fontId="31" fillId="0" borderId="0" xfId="2" applyFont="1"/>
    <xf numFmtId="0" fontId="5" fillId="2" borderId="0" xfId="0" applyFont="1" applyFill="1" applyAlignment="1">
      <alignment horizontal="left" vertical="center" wrapText="1"/>
    </xf>
    <xf numFmtId="1" fontId="44" fillId="2" borderId="6" xfId="0" applyNumberFormat="1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vertical="center"/>
    </xf>
    <xf numFmtId="0" fontId="7" fillId="0" borderId="40" xfId="0" applyFont="1" applyBorder="1" applyAlignment="1">
      <alignment horizontal="center" wrapText="1"/>
    </xf>
    <xf numFmtId="0" fontId="7" fillId="0" borderId="45" xfId="0" applyFont="1" applyBorder="1" applyAlignment="1">
      <alignment horizontal="center" wrapText="1"/>
    </xf>
    <xf numFmtId="0" fontId="7" fillId="10" borderId="46" xfId="0" applyFont="1" applyFill="1" applyBorder="1" applyAlignment="1">
      <alignment horizontal="center" wrapText="1"/>
    </xf>
    <xf numFmtId="0" fontId="7" fillId="0" borderId="48" xfId="0" applyFont="1" applyBorder="1"/>
    <xf numFmtId="0" fontId="7" fillId="0" borderId="49" xfId="0" applyFont="1" applyBorder="1" applyAlignment="1">
      <alignment horizontal="center" wrapText="1"/>
    </xf>
    <xf numFmtId="0" fontId="7" fillId="0" borderId="54" xfId="0" applyFont="1" applyBorder="1" applyAlignment="1">
      <alignment horizontal="center" wrapText="1"/>
    </xf>
    <xf numFmtId="0" fontId="7" fillId="10" borderId="48" xfId="0" applyFont="1" applyFill="1" applyBorder="1" applyAlignment="1">
      <alignment horizontal="center" wrapText="1"/>
    </xf>
    <xf numFmtId="0" fontId="7" fillId="0" borderId="49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/>
    </xf>
    <xf numFmtId="0" fontId="7" fillId="0" borderId="53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56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49" fillId="2" borderId="0" xfId="0" applyFont="1" applyFill="1"/>
    <xf numFmtId="0" fontId="49" fillId="9" borderId="5" xfId="0" applyFont="1" applyFill="1" applyBorder="1" applyAlignment="1">
      <alignment horizontal="center" vertical="center"/>
    </xf>
    <xf numFmtId="0" fontId="49" fillId="9" borderId="2" xfId="0" applyFont="1" applyFill="1" applyBorder="1" applyAlignment="1">
      <alignment horizontal="center" vertical="center"/>
    </xf>
    <xf numFmtId="0" fontId="49" fillId="9" borderId="3" xfId="0" applyFont="1" applyFill="1" applyBorder="1" applyAlignment="1">
      <alignment horizontal="center" vertical="center"/>
    </xf>
    <xf numFmtId="0" fontId="51" fillId="0" borderId="0" xfId="0" applyFont="1" applyAlignment="1">
      <alignment wrapText="1"/>
    </xf>
    <xf numFmtId="0" fontId="51" fillId="2" borderId="0" xfId="0" applyFont="1" applyFill="1"/>
    <xf numFmtId="0" fontId="51" fillId="0" borderId="0" xfId="0" applyFont="1"/>
    <xf numFmtId="0" fontId="51" fillId="9" borderId="5" xfId="0" applyFont="1" applyFill="1" applyBorder="1" applyAlignment="1">
      <alignment horizontal="center" vertical="center"/>
    </xf>
    <xf numFmtId="0" fontId="51" fillId="9" borderId="6" xfId="0" applyFont="1" applyFill="1" applyBorder="1" applyAlignment="1">
      <alignment horizontal="center" vertical="center"/>
    </xf>
    <xf numFmtId="0" fontId="51" fillId="9" borderId="2" xfId="0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 vertical="center"/>
    </xf>
    <xf numFmtId="0" fontId="46" fillId="9" borderId="3" xfId="0" applyFont="1" applyFill="1" applyBorder="1" applyAlignment="1">
      <alignment vertical="center"/>
    </xf>
    <xf numFmtId="0" fontId="42" fillId="7" borderId="3" xfId="0" applyFont="1" applyFill="1" applyBorder="1" applyAlignment="1">
      <alignment horizontal="center"/>
    </xf>
    <xf numFmtId="0" fontId="51" fillId="0" borderId="10" xfId="0" applyFont="1" applyBorder="1"/>
    <xf numFmtId="0" fontId="51" fillId="0" borderId="40" xfId="0" applyFont="1" applyBorder="1" applyAlignment="1">
      <alignment horizontal="center" wrapText="1"/>
    </xf>
    <xf numFmtId="0" fontId="51" fillId="10" borderId="40" xfId="0" applyFont="1" applyFill="1" applyBorder="1" applyAlignment="1">
      <alignment horizontal="center" wrapText="1"/>
    </xf>
    <xf numFmtId="0" fontId="51" fillId="10" borderId="41" xfId="0" applyFont="1" applyFill="1" applyBorder="1" applyAlignment="1">
      <alignment horizontal="center" wrapText="1"/>
    </xf>
    <xf numFmtId="0" fontId="51" fillId="10" borderId="42" xfId="0" applyFont="1" applyFill="1" applyBorder="1" applyAlignment="1">
      <alignment horizontal="center" wrapText="1"/>
    </xf>
    <xf numFmtId="0" fontId="51" fillId="10" borderId="43" xfId="0" applyFont="1" applyFill="1" applyBorder="1" applyAlignment="1">
      <alignment horizontal="center" wrapText="1"/>
    </xf>
    <xf numFmtId="0" fontId="51" fillId="10" borderId="44" xfId="0" applyFont="1" applyFill="1" applyBorder="1" applyAlignment="1">
      <alignment horizontal="center" wrapText="1"/>
    </xf>
    <xf numFmtId="0" fontId="51" fillId="0" borderId="45" xfId="0" applyFont="1" applyBorder="1" applyAlignment="1">
      <alignment horizontal="center" wrapText="1"/>
    </xf>
    <xf numFmtId="0" fontId="51" fillId="0" borderId="44" xfId="0" applyFont="1" applyBorder="1" applyAlignment="1">
      <alignment horizontal="center" wrapText="1"/>
    </xf>
    <xf numFmtId="0" fontId="51" fillId="10" borderId="46" xfId="0" applyFont="1" applyFill="1" applyBorder="1" applyAlignment="1">
      <alignment horizontal="center" wrapText="1"/>
    </xf>
    <xf numFmtId="0" fontId="43" fillId="8" borderId="47" xfId="0" applyFont="1" applyFill="1" applyBorder="1" applyAlignment="1">
      <alignment horizontal="center" wrapText="1"/>
    </xf>
    <xf numFmtId="0" fontId="51" fillId="0" borderId="48" xfId="0" applyFont="1" applyBorder="1"/>
    <xf numFmtId="0" fontId="51" fillId="0" borderId="49" xfId="0" applyFont="1" applyBorder="1" applyAlignment="1">
      <alignment horizontal="center" wrapText="1"/>
    </xf>
    <xf numFmtId="0" fontId="51" fillId="10" borderId="49" xfId="0" applyFont="1" applyFill="1" applyBorder="1" applyAlignment="1">
      <alignment horizontal="center" wrapText="1"/>
    </xf>
    <xf numFmtId="0" fontId="51" fillId="10" borderId="50" xfId="0" applyFont="1" applyFill="1" applyBorder="1" applyAlignment="1">
      <alignment horizontal="center" wrapText="1"/>
    </xf>
    <xf numFmtId="0" fontId="51" fillId="10" borderId="51" xfId="0" applyFont="1" applyFill="1" applyBorder="1" applyAlignment="1">
      <alignment horizontal="center" wrapText="1"/>
    </xf>
    <xf numFmtId="0" fontId="51" fillId="10" borderId="52" xfId="0" applyFont="1" applyFill="1" applyBorder="1" applyAlignment="1">
      <alignment horizontal="center" wrapText="1"/>
    </xf>
    <xf numFmtId="0" fontId="51" fillId="10" borderId="53" xfId="0" applyFont="1" applyFill="1" applyBorder="1" applyAlignment="1">
      <alignment horizontal="center" wrapText="1"/>
    </xf>
    <xf numFmtId="0" fontId="51" fillId="0" borderId="54" xfId="0" applyFont="1" applyBorder="1" applyAlignment="1">
      <alignment horizontal="center" wrapText="1"/>
    </xf>
    <xf numFmtId="0" fontId="51" fillId="0" borderId="53" xfId="0" applyFont="1" applyBorder="1" applyAlignment="1">
      <alignment horizontal="center" wrapText="1"/>
    </xf>
    <xf numFmtId="0" fontId="51" fillId="10" borderId="48" xfId="0" applyFont="1" applyFill="1" applyBorder="1" applyAlignment="1">
      <alignment horizontal="center" wrapText="1"/>
    </xf>
    <xf numFmtId="0" fontId="51" fillId="10" borderId="55" xfId="0" applyFont="1" applyFill="1" applyBorder="1" applyAlignment="1">
      <alignment horizontal="center" wrapText="1"/>
    </xf>
    <xf numFmtId="0" fontId="43" fillId="0" borderId="39" xfId="0" applyFont="1" applyBorder="1" applyAlignment="1">
      <alignment horizontal="center" wrapText="1"/>
    </xf>
    <xf numFmtId="0" fontId="51" fillId="0" borderId="49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51" fillId="0" borderId="51" xfId="0" applyFont="1" applyBorder="1" applyAlignment="1">
      <alignment horizontal="center" vertical="center" wrapText="1"/>
    </xf>
    <xf numFmtId="0" fontId="51" fillId="0" borderId="52" xfId="0" applyFont="1" applyBorder="1" applyAlignment="1">
      <alignment horizontal="center" vertical="center" wrapText="1"/>
    </xf>
    <xf numFmtId="0" fontId="51" fillId="0" borderId="53" xfId="0" applyFont="1" applyBorder="1" applyAlignment="1">
      <alignment horizontal="center" vertical="center" wrapText="1"/>
    </xf>
    <xf numFmtId="0" fontId="51" fillId="0" borderId="54" xfId="0" applyFont="1" applyBorder="1" applyAlignment="1">
      <alignment horizontal="center" vertical="center" wrapText="1"/>
    </xf>
    <xf numFmtId="0" fontId="51" fillId="0" borderId="54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51" fillId="0" borderId="48" xfId="0" applyFont="1" applyBorder="1" applyAlignment="1">
      <alignment horizontal="center"/>
    </xf>
    <xf numFmtId="0" fontId="51" fillId="0" borderId="56" xfId="0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51" fillId="0" borderId="59" xfId="0" applyFont="1" applyBorder="1" applyAlignment="1">
      <alignment horizontal="center" vertical="center"/>
    </xf>
    <xf numFmtId="0" fontId="51" fillId="0" borderId="60" xfId="0" applyFont="1" applyBorder="1" applyAlignment="1">
      <alignment horizontal="center" vertical="center"/>
    </xf>
    <xf numFmtId="0" fontId="51" fillId="0" borderId="61" xfId="0" applyFont="1" applyBorder="1" applyAlignment="1">
      <alignment horizontal="center" vertical="center" wrapText="1"/>
    </xf>
    <xf numFmtId="0" fontId="51" fillId="0" borderId="60" xfId="0" applyFont="1" applyBorder="1" applyAlignment="1">
      <alignment horizontal="center" vertical="center" wrapText="1"/>
    </xf>
    <xf numFmtId="0" fontId="51" fillId="0" borderId="61" xfId="0" applyFont="1" applyBorder="1" applyAlignment="1">
      <alignment horizontal="center"/>
    </xf>
    <xf numFmtId="0" fontId="51" fillId="0" borderId="60" xfId="0" applyFont="1" applyBorder="1" applyAlignment="1">
      <alignment horizontal="center"/>
    </xf>
    <xf numFmtId="0" fontId="51" fillId="0" borderId="62" xfId="0" applyFont="1" applyBorder="1" applyAlignment="1">
      <alignment horizontal="center"/>
    </xf>
    <xf numFmtId="0" fontId="6" fillId="2" borderId="0" xfId="0" applyFont="1" applyFill="1" applyAlignment="1">
      <alignment vertical="center"/>
    </xf>
    <xf numFmtId="0" fontId="6" fillId="9" borderId="3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7" fillId="9" borderId="9" xfId="0" applyFont="1" applyFill="1" applyBorder="1" applyAlignment="1">
      <alignment horizontal="center" vertical="center"/>
    </xf>
    <xf numFmtId="0" fontId="7" fillId="9" borderId="17" xfId="0" applyFont="1" applyFill="1" applyBorder="1" applyAlignment="1">
      <alignment horizontal="center" vertical="center"/>
    </xf>
    <xf numFmtId="0" fontId="7" fillId="0" borderId="46" xfId="0" applyFont="1" applyBorder="1"/>
    <xf numFmtId="0" fontId="7" fillId="0" borderId="63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2" fontId="7" fillId="0" borderId="40" xfId="0" applyNumberFormat="1" applyFont="1" applyBorder="1" applyAlignment="1">
      <alignment horizontal="center"/>
    </xf>
    <xf numFmtId="2" fontId="15" fillId="0" borderId="40" xfId="0" applyNumberFormat="1" applyFont="1" applyBorder="1" applyAlignment="1">
      <alignment horizontal="center" vertical="center"/>
    </xf>
    <xf numFmtId="2" fontId="7" fillId="0" borderId="41" xfId="0" applyNumberFormat="1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0" fontId="15" fillId="0" borderId="64" xfId="0" applyFont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2" fontId="7" fillId="0" borderId="49" xfId="0" applyNumberFormat="1" applyFont="1" applyBorder="1" applyAlignment="1">
      <alignment horizontal="center"/>
    </xf>
    <xf numFmtId="2" fontId="15" fillId="0" borderId="49" xfId="0" applyNumberFormat="1" applyFont="1" applyBorder="1" applyAlignment="1">
      <alignment horizontal="center" vertical="center"/>
    </xf>
    <xf numFmtId="2" fontId="7" fillId="0" borderId="50" xfId="0" applyNumberFormat="1" applyFont="1" applyBorder="1" applyAlignment="1">
      <alignment horizontal="center"/>
    </xf>
    <xf numFmtId="0" fontId="7" fillId="0" borderId="64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/>
    </xf>
    <xf numFmtId="0" fontId="7" fillId="0" borderId="49" xfId="0" applyFont="1" applyBorder="1"/>
    <xf numFmtId="0" fontId="7" fillId="0" borderId="50" xfId="0" applyFont="1" applyBorder="1"/>
    <xf numFmtId="0" fontId="7" fillId="0" borderId="65" xfId="0" applyFont="1" applyBorder="1" applyAlignment="1">
      <alignment horizontal="center" vertical="center"/>
    </xf>
    <xf numFmtId="0" fontId="7" fillId="0" borderId="66" xfId="0" applyFont="1" applyBorder="1" applyAlignment="1">
      <alignment horizontal="center" vertical="center"/>
    </xf>
    <xf numFmtId="0" fontId="7" fillId="0" borderId="67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/>
    </xf>
    <xf numFmtId="0" fontId="7" fillId="0" borderId="65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" fillId="0" borderId="68" xfId="0" applyFont="1" applyBorder="1" applyAlignment="1">
      <alignment horizontal="center"/>
    </xf>
    <xf numFmtId="0" fontId="7" fillId="0" borderId="69" xfId="0" applyFont="1" applyBorder="1" applyAlignment="1">
      <alignment horizontal="center" vertical="center"/>
    </xf>
    <xf numFmtId="0" fontId="7" fillId="0" borderId="69" xfId="0" applyFont="1" applyBorder="1" applyAlignment="1">
      <alignment horizontal="center"/>
    </xf>
    <xf numFmtId="0" fontId="7" fillId="0" borderId="56" xfId="0" applyFont="1" applyBorder="1" applyAlignment="1">
      <alignment horizontal="center"/>
    </xf>
    <xf numFmtId="0" fontId="7" fillId="0" borderId="57" xfId="0" applyFont="1" applyBorder="1" applyAlignment="1">
      <alignment horizontal="center"/>
    </xf>
    <xf numFmtId="0" fontId="7" fillId="0" borderId="56" xfId="0" applyFont="1" applyBorder="1"/>
    <xf numFmtId="0" fontId="7" fillId="0" borderId="57" xfId="0" applyFont="1" applyBorder="1"/>
    <xf numFmtId="0" fontId="7" fillId="0" borderId="1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11" xfId="0" applyFont="1" applyBorder="1"/>
    <xf numFmtId="0" fontId="7" fillId="0" borderId="70" xfId="0" applyFont="1" applyBorder="1"/>
    <xf numFmtId="0" fontId="52" fillId="2" borderId="0" xfId="0" applyFont="1" applyFill="1"/>
    <xf numFmtId="0" fontId="51" fillId="9" borderId="74" xfId="0" applyFont="1" applyFill="1" applyBorder="1" applyAlignment="1">
      <alignment horizontal="center" vertical="center"/>
    </xf>
    <xf numFmtId="0" fontId="51" fillId="9" borderId="76" xfId="0" applyFont="1" applyFill="1" applyBorder="1" applyAlignment="1">
      <alignment horizontal="center" vertical="center"/>
    </xf>
    <xf numFmtId="0" fontId="51" fillId="9" borderId="77" xfId="0" applyFont="1" applyFill="1" applyBorder="1" applyAlignment="1">
      <alignment horizontal="center" vertical="center"/>
    </xf>
    <xf numFmtId="3" fontId="46" fillId="0" borderId="78" xfId="0" applyNumberFormat="1" applyFont="1" applyBorder="1" applyAlignment="1">
      <alignment horizontal="center"/>
    </xf>
    <xf numFmtId="3" fontId="46" fillId="0" borderId="79" xfId="0" applyNumberFormat="1" applyFont="1" applyBorder="1" applyAlignment="1">
      <alignment horizontal="center"/>
    </xf>
    <xf numFmtId="3" fontId="51" fillId="0" borderId="81" xfId="0" applyNumberFormat="1" applyFont="1" applyBorder="1" applyAlignment="1">
      <alignment horizontal="center"/>
    </xf>
    <xf numFmtId="3" fontId="51" fillId="0" borderId="75" xfId="0" applyNumberFormat="1" applyFont="1" applyBorder="1" applyAlignment="1">
      <alignment horizontal="center"/>
    </xf>
    <xf numFmtId="3" fontId="51" fillId="0" borderId="74" xfId="0" applyNumberFormat="1" applyFont="1" applyBorder="1" applyAlignment="1">
      <alignment horizontal="center"/>
    </xf>
    <xf numFmtId="3" fontId="46" fillId="0" borderId="75" xfId="0" applyNumberFormat="1" applyFont="1" applyBorder="1" applyAlignment="1">
      <alignment horizontal="center"/>
    </xf>
    <xf numFmtId="3" fontId="51" fillId="0" borderId="49" xfId="0" applyNumberFormat="1" applyFont="1" applyBorder="1" applyAlignment="1">
      <alignment horizontal="center"/>
    </xf>
    <xf numFmtId="3" fontId="51" fillId="0" borderId="83" xfId="0" applyNumberFormat="1" applyFont="1" applyBorder="1" applyAlignment="1">
      <alignment horizontal="center"/>
    </xf>
    <xf numFmtId="3" fontId="51" fillId="0" borderId="84" xfId="0" applyNumberFormat="1" applyFont="1" applyBorder="1" applyAlignment="1">
      <alignment horizontal="center"/>
    </xf>
    <xf numFmtId="3" fontId="46" fillId="0" borderId="83" xfId="0" applyNumberFormat="1" applyFont="1" applyBorder="1" applyAlignment="1">
      <alignment horizontal="center"/>
    </xf>
    <xf numFmtId="3" fontId="51" fillId="0" borderId="85" xfId="0" applyNumberFormat="1" applyFont="1" applyBorder="1" applyAlignment="1">
      <alignment horizontal="center"/>
    </xf>
    <xf numFmtId="3" fontId="51" fillId="0" borderId="77" xfId="0" applyNumberFormat="1" applyFont="1" applyBorder="1" applyAlignment="1">
      <alignment horizontal="center"/>
    </xf>
    <xf numFmtId="3" fontId="51" fillId="0" borderId="76" xfId="0" applyNumberFormat="1" applyFont="1" applyBorder="1" applyAlignment="1">
      <alignment horizontal="center"/>
    </xf>
    <xf numFmtId="3" fontId="46" fillId="0" borderId="77" xfId="0" applyNumberFormat="1" applyFont="1" applyBorder="1" applyAlignment="1">
      <alignment horizontal="center"/>
    </xf>
    <xf numFmtId="0" fontId="46" fillId="9" borderId="87" xfId="0" applyFont="1" applyFill="1" applyBorder="1" applyAlignment="1">
      <alignment horizontal="left"/>
    </xf>
    <xf numFmtId="0" fontId="51" fillId="9" borderId="87" xfId="0" applyFont="1" applyFill="1" applyBorder="1" applyAlignment="1">
      <alignment horizontal="center"/>
    </xf>
    <xf numFmtId="0" fontId="49" fillId="9" borderId="87" xfId="0" applyFont="1" applyFill="1" applyBorder="1" applyAlignment="1">
      <alignment horizontal="center"/>
    </xf>
    <xf numFmtId="0" fontId="51" fillId="0" borderId="91" xfId="0" applyFont="1" applyBorder="1" applyAlignment="1">
      <alignment horizontal="center"/>
    </xf>
    <xf numFmtId="0" fontId="51" fillId="0" borderId="92" xfId="0" applyFont="1" applyBorder="1" applyAlignment="1">
      <alignment horizontal="center"/>
    </xf>
    <xf numFmtId="0" fontId="51" fillId="0" borderId="49" xfId="0" applyFont="1" applyBorder="1" applyAlignment="1">
      <alignment horizontal="center"/>
    </xf>
    <xf numFmtId="0" fontId="51" fillId="0" borderId="94" xfId="0" applyFont="1" applyBorder="1" applyAlignment="1">
      <alignment horizontal="center"/>
    </xf>
    <xf numFmtId="0" fontId="51" fillId="0" borderId="96" xfId="0" applyFont="1" applyBorder="1" applyAlignment="1">
      <alignment horizontal="center"/>
    </xf>
    <xf numFmtId="0" fontId="51" fillId="0" borderId="97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7" fillId="11" borderId="2" xfId="1" applyFont="1" applyFill="1" applyBorder="1" applyAlignment="1">
      <alignment vertical="center" wrapText="1"/>
    </xf>
    <xf numFmtId="0" fontId="47" fillId="11" borderId="3" xfId="1" applyFont="1" applyFill="1" applyBorder="1" applyAlignment="1">
      <alignment vertical="center" wrapText="1"/>
    </xf>
    <xf numFmtId="0" fontId="47" fillId="11" borderId="5" xfId="1" applyFont="1" applyFill="1" applyBorder="1" applyAlignment="1">
      <alignment vertical="center" wrapText="1"/>
    </xf>
    <xf numFmtId="0" fontId="48" fillId="11" borderId="9" xfId="1" applyFont="1" applyFill="1" applyBorder="1" applyAlignment="1">
      <alignment horizontal="center" vertical="center" wrapText="1"/>
    </xf>
    <xf numFmtId="0" fontId="48" fillId="11" borderId="13" xfId="1" applyFont="1" applyFill="1" applyBorder="1" applyAlignment="1">
      <alignment horizontal="center" vertical="center" wrapText="1"/>
    </xf>
    <xf numFmtId="0" fontId="55" fillId="11" borderId="98" xfId="1" applyFont="1" applyFill="1" applyBorder="1" applyAlignment="1">
      <alignment horizontal="left" vertical="center"/>
    </xf>
    <xf numFmtId="0" fontId="55" fillId="11" borderId="99" xfId="1" applyFont="1" applyFill="1" applyBorder="1" applyAlignment="1">
      <alignment horizontal="left" vertical="center"/>
    </xf>
    <xf numFmtId="0" fontId="55" fillId="11" borderId="100" xfId="1" applyFont="1" applyFill="1" applyBorder="1" applyAlignment="1">
      <alignment horizontal="left" vertical="center"/>
    </xf>
    <xf numFmtId="0" fontId="55" fillId="11" borderId="0" xfId="1" applyFont="1" applyFill="1" applyAlignment="1">
      <alignment horizontal="left" vertical="center"/>
    </xf>
    <xf numFmtId="0" fontId="55" fillId="11" borderId="101" xfId="1" applyFont="1" applyFill="1" applyBorder="1" applyAlignment="1">
      <alignment horizontal="left" vertical="center"/>
    </xf>
    <xf numFmtId="0" fontId="9" fillId="0" borderId="102" xfId="0" applyFont="1" applyBorder="1" applyAlignment="1">
      <alignment horizontal="left" vertical="center" wrapText="1"/>
    </xf>
    <xf numFmtId="0" fontId="6" fillId="0" borderId="103" xfId="0" applyFont="1" applyBorder="1" applyAlignment="1">
      <alignment horizontal="left" vertical="center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104" xfId="0" applyNumberFormat="1" applyFont="1" applyBorder="1" applyAlignment="1">
      <alignment horizontal="center" vertical="center" wrapText="1"/>
    </xf>
    <xf numFmtId="0" fontId="56" fillId="0" borderId="102" xfId="0" applyFont="1" applyBorder="1" applyAlignment="1">
      <alignment horizontal="right" vertical="center" wrapText="1" indent="2"/>
    </xf>
    <xf numFmtId="0" fontId="9" fillId="0" borderId="105" xfId="0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horizontal="center" vertical="center" wrapText="1"/>
    </xf>
    <xf numFmtId="1" fontId="9" fillId="0" borderId="23" xfId="0" applyNumberFormat="1" applyFont="1" applyBorder="1" applyAlignment="1">
      <alignment horizontal="center" vertical="center" wrapText="1"/>
    </xf>
    <xf numFmtId="1" fontId="9" fillId="0" borderId="106" xfId="0" applyNumberFormat="1" applyFont="1" applyBorder="1" applyAlignment="1">
      <alignment horizontal="center" vertical="center" wrapText="1"/>
    </xf>
    <xf numFmtId="0" fontId="6" fillId="0" borderId="100" xfId="0" applyFont="1" applyBorder="1" applyAlignment="1">
      <alignment horizontal="left" vertical="center" wrapText="1"/>
    </xf>
    <xf numFmtId="1" fontId="6" fillId="0" borderId="100" xfId="0" applyNumberFormat="1" applyFont="1" applyBorder="1" applyAlignment="1">
      <alignment horizontal="center" vertical="center" wrapText="1"/>
    </xf>
    <xf numFmtId="1" fontId="6" fillId="0" borderId="30" xfId="0" applyNumberFormat="1" applyFont="1" applyBorder="1" applyAlignment="1">
      <alignment horizontal="center" vertical="center" wrapText="1"/>
    </xf>
    <xf numFmtId="1" fontId="6" fillId="0" borderId="107" xfId="0" applyNumberFormat="1" applyFont="1" applyBorder="1" applyAlignment="1">
      <alignment horizontal="center" vertical="center" wrapText="1"/>
    </xf>
    <xf numFmtId="0" fontId="7" fillId="9" borderId="9" xfId="0" applyFont="1" applyFill="1" applyBorder="1" applyAlignment="1">
      <alignment horizontal="center" vertical="center" wrapText="1"/>
    </xf>
    <xf numFmtId="10" fontId="18" fillId="9" borderId="13" xfId="0" applyNumberFormat="1" applyFont="1" applyFill="1" applyBorder="1" applyAlignment="1">
      <alignment horizontal="center" vertical="center" wrapText="1"/>
    </xf>
    <xf numFmtId="0" fontId="9" fillId="9" borderId="108" xfId="0" applyFont="1" applyFill="1" applyBorder="1" applyAlignment="1">
      <alignment vertical="center"/>
    </xf>
    <xf numFmtId="0" fontId="9" fillId="9" borderId="0" xfId="0" applyFont="1" applyFill="1" applyAlignment="1">
      <alignment vertical="center"/>
    </xf>
    <xf numFmtId="10" fontId="9" fillId="9" borderId="0" xfId="0" applyNumberFormat="1" applyFont="1" applyFill="1" applyAlignment="1">
      <alignment vertical="center"/>
    </xf>
    <xf numFmtId="10" fontId="9" fillId="9" borderId="109" xfId="0" applyNumberFormat="1" applyFont="1" applyFill="1" applyBorder="1" applyAlignment="1">
      <alignment vertical="center"/>
    </xf>
    <xf numFmtId="0" fontId="7" fillId="0" borderId="110" xfId="0" applyFont="1" applyBorder="1"/>
    <xf numFmtId="10" fontId="18" fillId="0" borderId="44" xfId="0" applyNumberFormat="1" applyFont="1" applyBorder="1" applyAlignment="1">
      <alignment horizontal="center" wrapText="1"/>
    </xf>
    <xf numFmtId="0" fontId="7" fillId="0" borderId="46" xfId="0" applyFont="1" applyBorder="1" applyAlignment="1">
      <alignment horizontal="center" wrapText="1"/>
    </xf>
    <xf numFmtId="10" fontId="18" fillId="0" borderId="111" xfId="0" applyNumberFormat="1" applyFont="1" applyBorder="1" applyAlignment="1">
      <alignment horizontal="center" wrapText="1"/>
    </xf>
    <xf numFmtId="0" fontId="7" fillId="0" borderId="84" xfId="0" applyFont="1" applyBorder="1"/>
    <xf numFmtId="10" fontId="18" fillId="0" borderId="53" xfId="0" applyNumberFormat="1" applyFont="1" applyBorder="1" applyAlignment="1">
      <alignment horizontal="center" wrapText="1"/>
    </xf>
    <xf numFmtId="0" fontId="7" fillId="0" borderId="48" xfId="0" applyFont="1" applyBorder="1" applyAlignment="1">
      <alignment horizontal="center" wrapText="1"/>
    </xf>
    <xf numFmtId="10" fontId="18" fillId="0" borderId="83" xfId="0" applyNumberFormat="1" applyFont="1" applyBorder="1" applyAlignment="1">
      <alignment horizontal="center" wrapText="1"/>
    </xf>
    <xf numFmtId="10" fontId="18" fillId="0" borderId="53" xfId="0" applyNumberFormat="1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 wrapText="1"/>
    </xf>
    <xf numFmtId="10" fontId="18" fillId="0" borderId="83" xfId="0" applyNumberFormat="1" applyFont="1" applyBorder="1" applyAlignment="1">
      <alignment horizontal="center" vertical="center" wrapText="1"/>
    </xf>
    <xf numFmtId="0" fontId="7" fillId="0" borderId="112" xfId="0" applyFont="1" applyBorder="1"/>
    <xf numFmtId="0" fontId="7" fillId="0" borderId="113" xfId="0" applyFont="1" applyBorder="1" applyAlignment="1">
      <alignment horizontal="center" vertical="center" wrapText="1"/>
    </xf>
    <xf numFmtId="0" fontId="7" fillId="0" borderId="114" xfId="0" applyFont="1" applyBorder="1" applyAlignment="1">
      <alignment horizontal="center" vertical="center" wrapText="1"/>
    </xf>
    <xf numFmtId="10" fontId="18" fillId="0" borderId="115" xfId="0" applyNumberFormat="1" applyFont="1" applyBorder="1" applyAlignment="1">
      <alignment horizontal="center" vertical="center" wrapText="1"/>
    </xf>
    <xf numFmtId="0" fontId="7" fillId="0" borderId="116" xfId="0" applyFont="1" applyBorder="1" applyAlignment="1">
      <alignment horizontal="center" vertical="center" wrapText="1"/>
    </xf>
    <xf numFmtId="0" fontId="7" fillId="0" borderId="116" xfId="0" applyFont="1" applyBorder="1" applyAlignment="1">
      <alignment horizontal="center"/>
    </xf>
    <xf numFmtId="10" fontId="18" fillId="0" borderId="117" xfId="0" applyNumberFormat="1" applyFont="1" applyBorder="1" applyAlignment="1">
      <alignment horizontal="center" vertical="center" wrapText="1"/>
    </xf>
    <xf numFmtId="0" fontId="6" fillId="2" borderId="0" xfId="2" applyFont="1" applyFill="1" applyAlignment="1">
      <alignment vertical="center"/>
    </xf>
    <xf numFmtId="2" fontId="14" fillId="0" borderId="0" xfId="2" applyNumberFormat="1" applyAlignment="1">
      <alignment vertical="center"/>
    </xf>
    <xf numFmtId="2" fontId="57" fillId="0" borderId="0" xfId="2" applyNumberFormat="1" applyFont="1" applyAlignment="1">
      <alignment vertical="center"/>
    </xf>
    <xf numFmtId="0" fontId="14" fillId="0" borderId="0" xfId="2" applyAlignment="1">
      <alignment vertical="center"/>
    </xf>
    <xf numFmtId="10" fontId="57" fillId="0" borderId="0" xfId="2" applyNumberFormat="1" applyFont="1" applyAlignment="1">
      <alignment vertical="center"/>
    </xf>
    <xf numFmtId="2" fontId="7" fillId="9" borderId="6" xfId="0" applyNumberFormat="1" applyFont="1" applyFill="1" applyBorder="1" applyAlignment="1">
      <alignment horizontal="center" vertical="center"/>
    </xf>
    <xf numFmtId="0" fontId="9" fillId="9" borderId="118" xfId="0" applyFont="1" applyFill="1" applyBorder="1" applyAlignment="1">
      <alignment vertical="center"/>
    </xf>
    <xf numFmtId="2" fontId="7" fillId="9" borderId="3" xfId="0" applyNumberFormat="1" applyFont="1" applyFill="1" applyBorder="1" applyAlignment="1">
      <alignment horizontal="center" vertical="center"/>
    </xf>
    <xf numFmtId="0" fontId="7" fillId="0" borderId="119" xfId="0" applyFont="1" applyBorder="1"/>
    <xf numFmtId="2" fontId="7" fillId="0" borderId="54" xfId="0" applyNumberFormat="1" applyFont="1" applyBorder="1" applyAlignment="1">
      <alignment horizontal="center" wrapText="1"/>
    </xf>
    <xf numFmtId="0" fontId="4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1" fillId="2" borderId="0" xfId="0" applyFont="1" applyFill="1" applyAlignment="1">
      <alignment vertical="center" wrapText="1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39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2" fontId="39" fillId="2" borderId="0" xfId="0" applyNumberFormat="1" applyFont="1" applyFill="1" applyAlignment="1">
      <alignment horizontal="center" vertical="center"/>
    </xf>
    <xf numFmtId="10" fontId="39" fillId="2" borderId="0" xfId="0" applyNumberFormat="1" applyFont="1" applyFill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2" fontId="9" fillId="3" borderId="6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wrapText="1"/>
    </xf>
    <xf numFmtId="0" fontId="49" fillId="2" borderId="1" xfId="0" applyFont="1" applyFill="1" applyBorder="1" applyAlignment="1">
      <alignment vertical="center"/>
    </xf>
    <xf numFmtId="10" fontId="49" fillId="9" borderId="2" xfId="0" applyNumberFormat="1" applyFont="1" applyFill="1" applyBorder="1" applyAlignment="1">
      <alignment horizontal="center" vertical="center"/>
    </xf>
    <xf numFmtId="0" fontId="50" fillId="9" borderId="3" xfId="0" applyFont="1" applyFill="1" applyBorder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49" fillId="0" borderId="0" xfId="0" applyFont="1" applyAlignment="1">
      <alignment vertical="center"/>
    </xf>
    <xf numFmtId="0" fontId="49" fillId="2" borderId="18" xfId="0" applyFont="1" applyFill="1" applyBorder="1" applyAlignment="1">
      <alignment vertical="center"/>
    </xf>
    <xf numFmtId="0" fontId="50" fillId="3" borderId="17" xfId="0" applyFont="1" applyFill="1" applyBorder="1" applyAlignment="1">
      <alignment horizontal="center" vertical="center" wrapText="1"/>
    </xf>
    <xf numFmtId="0" fontId="50" fillId="2" borderId="6" xfId="0" applyFont="1" applyFill="1" applyBorder="1" applyAlignment="1">
      <alignment vertical="center"/>
    </xf>
    <xf numFmtId="0" fontId="49" fillId="2" borderId="6" xfId="0" applyFont="1" applyFill="1" applyBorder="1" applyAlignment="1">
      <alignment horizontal="center" vertical="center"/>
    </xf>
    <xf numFmtId="1" fontId="49" fillId="2" borderId="6" xfId="0" applyNumberFormat="1" applyFont="1" applyFill="1" applyBorder="1" applyAlignment="1">
      <alignment horizontal="center" vertical="center"/>
    </xf>
    <xf numFmtId="2" fontId="50" fillId="2" borderId="6" xfId="0" applyNumberFormat="1" applyFont="1" applyFill="1" applyBorder="1" applyAlignment="1">
      <alignment horizontal="center" vertical="center"/>
    </xf>
    <xf numFmtId="10" fontId="50" fillId="2" borderId="6" xfId="0" applyNumberFormat="1" applyFont="1" applyFill="1" applyBorder="1" applyAlignment="1">
      <alignment horizontal="center" vertical="center"/>
    </xf>
    <xf numFmtId="1" fontId="49" fillId="2" borderId="6" xfId="0" quotePrefix="1" applyNumberFormat="1" applyFont="1" applyFill="1" applyBorder="1" applyAlignment="1">
      <alignment horizontal="center" vertical="center"/>
    </xf>
    <xf numFmtId="0" fontId="50" fillId="2" borderId="6" xfId="0" applyFont="1" applyFill="1" applyBorder="1" applyAlignment="1">
      <alignment horizontal="left" vertical="center" wrapText="1"/>
    </xf>
    <xf numFmtId="0" fontId="49" fillId="2" borderId="6" xfId="0" applyFont="1" applyFill="1" applyBorder="1" applyAlignment="1">
      <alignment horizontal="center" vertical="center" wrapText="1"/>
    </xf>
    <xf numFmtId="0" fontId="50" fillId="3" borderId="6" xfId="0" applyFont="1" applyFill="1" applyBorder="1" applyAlignment="1">
      <alignment horizontal="center" vertical="center" wrapText="1"/>
    </xf>
    <xf numFmtId="2" fontId="50" fillId="3" borderId="6" xfId="0" applyNumberFormat="1" applyFont="1" applyFill="1" applyBorder="1" applyAlignment="1">
      <alignment horizontal="center" vertical="center" wrapText="1"/>
    </xf>
    <xf numFmtId="0" fontId="49" fillId="3" borderId="3" xfId="0" applyFont="1" applyFill="1" applyBorder="1" applyAlignment="1">
      <alignment vertical="center" wrapText="1"/>
    </xf>
    <xf numFmtId="2" fontId="49" fillId="3" borderId="3" xfId="0" applyNumberFormat="1" applyFont="1" applyFill="1" applyBorder="1" applyAlignment="1">
      <alignment vertical="center" wrapText="1"/>
    </xf>
    <xf numFmtId="2" fontId="49" fillId="3" borderId="5" xfId="0" applyNumberFormat="1" applyFont="1" applyFill="1" applyBorder="1" applyAlignment="1">
      <alignment vertical="center" wrapText="1"/>
    </xf>
    <xf numFmtId="0" fontId="49" fillId="2" borderId="6" xfId="0" applyFont="1" applyFill="1" applyBorder="1" applyAlignment="1">
      <alignment vertical="center" wrapText="1"/>
    </xf>
    <xf numFmtId="0" fontId="50" fillId="3" borderId="2" xfId="0" applyFont="1" applyFill="1" applyBorder="1" applyAlignment="1">
      <alignment vertical="center" wrapText="1"/>
    </xf>
    <xf numFmtId="0" fontId="50" fillId="2" borderId="1" xfId="0" applyFont="1" applyFill="1" applyBorder="1" applyAlignment="1">
      <alignment vertical="center" wrapText="1"/>
    </xf>
    <xf numFmtId="0" fontId="50" fillId="9" borderId="2" xfId="0" applyFont="1" applyFill="1" applyBorder="1" applyAlignment="1">
      <alignment horizontal="center" vertical="center"/>
    </xf>
    <xf numFmtId="0" fontId="50" fillId="9" borderId="5" xfId="0" applyFont="1" applyFill="1" applyBorder="1" applyAlignment="1">
      <alignment horizontal="center" vertical="center"/>
    </xf>
    <xf numFmtId="0" fontId="50" fillId="2" borderId="0" xfId="0" applyFont="1" applyFill="1"/>
    <xf numFmtId="0" fontId="47" fillId="2" borderId="1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2" fontId="9" fillId="3" borderId="5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47" fillId="2" borderId="11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54" fillId="3" borderId="6" xfId="0" applyFont="1" applyFill="1" applyBorder="1" applyAlignment="1">
      <alignment horizontal="left" vertical="center" wrapText="1"/>
    </xf>
    <xf numFmtId="2" fontId="55" fillId="9" borderId="35" xfId="0" applyNumberFormat="1" applyFont="1" applyFill="1" applyBorder="1" applyAlignment="1">
      <alignment horizontal="center" vertical="center"/>
    </xf>
    <xf numFmtId="0" fontId="51" fillId="9" borderId="36" xfId="0" applyFont="1" applyFill="1" applyBorder="1" applyAlignment="1">
      <alignment horizontal="center" vertical="center"/>
    </xf>
    <xf numFmtId="2" fontId="55" fillId="9" borderId="6" xfId="0" applyNumberFormat="1" applyFont="1" applyFill="1" applyBorder="1" applyAlignment="1">
      <alignment horizontal="center" vertical="center"/>
    </xf>
    <xf numFmtId="0" fontId="47" fillId="0" borderId="14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47" fillId="0" borderId="1" xfId="0" applyFont="1" applyBorder="1" applyAlignment="1">
      <alignment vertical="center"/>
    </xf>
    <xf numFmtId="2" fontId="47" fillId="0" borderId="1" xfId="0" applyNumberFormat="1" applyFont="1" applyBorder="1" applyAlignment="1">
      <alignment vertical="center"/>
    </xf>
    <xf numFmtId="0" fontId="0" fillId="2" borderId="0" xfId="0" applyFill="1" applyAlignment="1">
      <alignment vertical="center"/>
    </xf>
    <xf numFmtId="0" fontId="48" fillId="0" borderId="120" xfId="0" applyFont="1" applyBorder="1" applyAlignment="1">
      <alignment horizontal="left" vertical="center" wrapText="1"/>
    </xf>
    <xf numFmtId="0" fontId="48" fillId="0" borderId="120" xfId="0" applyFont="1" applyBorder="1" applyAlignment="1">
      <alignment horizontal="center" vertical="center"/>
    </xf>
    <xf numFmtId="0" fontId="48" fillId="0" borderId="121" xfId="0" applyFont="1" applyBorder="1" applyAlignment="1">
      <alignment horizontal="center" vertical="center"/>
    </xf>
    <xf numFmtId="0" fontId="48" fillId="0" borderId="122" xfId="0" applyFont="1" applyBorder="1" applyAlignment="1">
      <alignment horizontal="center" vertical="center"/>
    </xf>
    <xf numFmtId="2" fontId="48" fillId="0" borderId="120" xfId="0" applyNumberFormat="1" applyFont="1" applyBorder="1" applyAlignment="1">
      <alignment horizontal="center" vertical="center"/>
    </xf>
    <xf numFmtId="0" fontId="48" fillId="0" borderId="123" xfId="0" applyFont="1" applyBorder="1" applyAlignment="1">
      <alignment horizontal="left" vertical="center" wrapText="1"/>
    </xf>
    <xf numFmtId="0" fontId="48" fillId="0" borderId="123" xfId="0" applyFont="1" applyBorder="1" applyAlignment="1">
      <alignment horizontal="center" vertical="center"/>
    </xf>
    <xf numFmtId="2" fontId="47" fillId="0" borderId="124" xfId="0" applyNumberFormat="1" applyFont="1" applyBorder="1" applyAlignment="1">
      <alignment horizontal="center" vertical="center"/>
    </xf>
    <xf numFmtId="0" fontId="48" fillId="0" borderId="125" xfId="0" applyFont="1" applyBorder="1" applyAlignment="1">
      <alignment horizontal="center" vertical="center"/>
    </xf>
    <xf numFmtId="0" fontId="47" fillId="0" borderId="124" xfId="0" applyFont="1" applyBorder="1" applyAlignment="1">
      <alignment horizontal="center" vertical="center"/>
    </xf>
    <xf numFmtId="2" fontId="47" fillId="0" borderId="123" xfId="0" applyNumberFormat="1" applyFont="1" applyBorder="1" applyAlignment="1">
      <alignment horizontal="center" vertical="center"/>
    </xf>
    <xf numFmtId="1" fontId="47" fillId="0" borderId="123" xfId="0" applyNumberFormat="1" applyFont="1" applyBorder="1" applyAlignment="1">
      <alignment horizontal="center" vertical="center"/>
    </xf>
    <xf numFmtId="1" fontId="47" fillId="0" borderId="124" xfId="0" applyNumberFormat="1" applyFont="1" applyBorder="1" applyAlignment="1">
      <alignment horizontal="center" vertical="center"/>
    </xf>
    <xf numFmtId="0" fontId="48" fillId="0" borderId="126" xfId="0" applyFont="1" applyBorder="1" applyAlignment="1">
      <alignment horizontal="left" vertical="center" wrapText="1"/>
    </xf>
    <xf numFmtId="0" fontId="48" fillId="0" borderId="126" xfId="0" applyFont="1" applyBorder="1" applyAlignment="1">
      <alignment horizontal="center" vertical="center"/>
    </xf>
    <xf numFmtId="1" fontId="47" fillId="0" borderId="127" xfId="0" applyNumberFormat="1" applyFont="1" applyBorder="1" applyAlignment="1">
      <alignment horizontal="center" vertical="center"/>
    </xf>
    <xf numFmtId="0" fontId="48" fillId="0" borderId="128" xfId="0" applyFont="1" applyBorder="1" applyAlignment="1">
      <alignment horizontal="center" vertical="center"/>
    </xf>
    <xf numFmtId="0" fontId="47" fillId="0" borderId="127" xfId="0" applyFont="1" applyBorder="1" applyAlignment="1">
      <alignment horizontal="center" vertical="center"/>
    </xf>
    <xf numFmtId="1" fontId="47" fillId="0" borderId="126" xfId="0" applyNumberFormat="1" applyFont="1" applyBorder="1" applyAlignment="1">
      <alignment horizontal="center" vertical="center"/>
    </xf>
    <xf numFmtId="2" fontId="47" fillId="0" borderId="126" xfId="0" applyNumberFormat="1" applyFont="1" applyBorder="1" applyAlignment="1">
      <alignment horizontal="center" vertical="center"/>
    </xf>
    <xf numFmtId="0" fontId="47" fillId="0" borderId="0" xfId="0" applyFont="1" applyAlignment="1">
      <alignment vertical="center" wrapText="1"/>
    </xf>
    <xf numFmtId="2" fontId="47" fillId="0" borderId="0" xfId="0" applyNumberFormat="1" applyFont="1" applyAlignment="1">
      <alignment vertical="center"/>
    </xf>
    <xf numFmtId="0" fontId="30" fillId="2" borderId="0" xfId="0" applyFont="1" applyFill="1" applyAlignment="1">
      <alignment vertical="center"/>
    </xf>
    <xf numFmtId="0" fontId="6" fillId="3" borderId="9" xfId="0" applyFont="1" applyFill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2" fontId="9" fillId="3" borderId="9" xfId="0" applyNumberFormat="1" applyFont="1" applyFill="1" applyBorder="1" applyAlignment="1">
      <alignment horizontal="center" vertical="center" wrapText="1"/>
    </xf>
    <xf numFmtId="0" fontId="58" fillId="7" borderId="2" xfId="0" applyFont="1" applyFill="1" applyBorder="1" applyAlignment="1">
      <alignment vertical="center" wrapText="1"/>
    </xf>
    <xf numFmtId="0" fontId="58" fillId="7" borderId="3" xfId="0" applyFont="1" applyFill="1" applyBorder="1" applyAlignment="1">
      <alignment horizontal="center" vertical="center" wrapText="1"/>
    </xf>
    <xf numFmtId="0" fontId="58" fillId="7" borderId="5" xfId="0" applyFont="1" applyFill="1" applyBorder="1" applyAlignment="1">
      <alignment horizontal="center" vertical="center" wrapText="1"/>
    </xf>
    <xf numFmtId="2" fontId="58" fillId="7" borderId="5" xfId="0" applyNumberFormat="1" applyFont="1" applyFill="1" applyBorder="1" applyAlignment="1">
      <alignment horizontal="center" vertical="center" wrapText="1"/>
    </xf>
    <xf numFmtId="0" fontId="48" fillId="0" borderId="6" xfId="0" applyFont="1" applyBorder="1" applyAlignment="1">
      <alignment vertical="center"/>
    </xf>
    <xf numFmtId="0" fontId="48" fillId="0" borderId="18" xfId="0" applyFont="1" applyBorder="1" applyAlignment="1">
      <alignment horizontal="center" vertical="center"/>
    </xf>
    <xf numFmtId="0" fontId="47" fillId="0" borderId="35" xfId="0" applyFont="1" applyBorder="1" applyAlignment="1">
      <alignment horizontal="center" vertical="center"/>
    </xf>
    <xf numFmtId="0" fontId="48" fillId="0" borderId="36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2" fontId="47" fillId="0" borderId="18" xfId="0" applyNumberFormat="1" applyFont="1" applyBorder="1" applyAlignment="1">
      <alignment horizontal="center" vertical="center"/>
    </xf>
    <xf numFmtId="0" fontId="48" fillId="0" borderId="17" xfId="0" applyFont="1" applyBorder="1" applyAlignment="1">
      <alignment vertical="center"/>
    </xf>
    <xf numFmtId="0" fontId="47" fillId="0" borderId="37" xfId="0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2" fontId="7" fillId="2" borderId="0" xfId="0" applyNumberFormat="1" applyFont="1" applyFill="1" applyAlignment="1">
      <alignment horizontal="center" vertical="center"/>
    </xf>
    <xf numFmtId="0" fontId="7" fillId="2" borderId="12" xfId="0" quotePrefix="1" applyFont="1" applyFill="1" applyBorder="1" applyAlignment="1">
      <alignment horizontal="left" wrapText="1" indent="1"/>
    </xf>
    <xf numFmtId="0" fontId="0" fillId="2" borderId="12" xfId="0" quotePrefix="1" applyFill="1" applyBorder="1" applyAlignment="1">
      <alignment horizontal="left" indent="1"/>
    </xf>
    <xf numFmtId="0" fontId="0" fillId="2" borderId="0" xfId="0" quotePrefix="1" applyFill="1" applyAlignment="1">
      <alignment horizontal="left" indent="1"/>
    </xf>
    <xf numFmtId="0" fontId="18" fillId="2" borderId="6" xfId="0" applyFont="1" applyFill="1" applyBorder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41" fillId="12" borderId="2" xfId="0" applyFont="1" applyFill="1" applyBorder="1" applyAlignment="1">
      <alignment horizontal="center" vertical="center"/>
    </xf>
    <xf numFmtId="0" fontId="41" fillId="12" borderId="3" xfId="0" applyFont="1" applyFill="1" applyBorder="1" applyAlignment="1">
      <alignment horizontal="center" vertical="center"/>
    </xf>
    <xf numFmtId="0" fontId="41" fillId="12" borderId="129" xfId="0" applyFont="1" applyFill="1" applyBorder="1" applyAlignment="1">
      <alignment horizontal="center" vertical="center" wrapText="1"/>
    </xf>
    <xf numFmtId="0" fontId="41" fillId="12" borderId="130" xfId="0" applyFont="1" applyFill="1" applyBorder="1" applyAlignment="1">
      <alignment horizontal="center" vertical="center" wrapText="1"/>
    </xf>
    <xf numFmtId="0" fontId="41" fillId="12" borderId="131" xfId="0" applyFont="1" applyFill="1" applyBorder="1" applyAlignment="1">
      <alignment horizontal="center" vertical="center" wrapText="1"/>
    </xf>
    <xf numFmtId="0" fontId="0" fillId="0" borderId="132" xfId="0" applyBorder="1"/>
    <xf numFmtId="0" fontId="0" fillId="0" borderId="133" xfId="0" applyBorder="1" applyAlignment="1">
      <alignment horizontal="right"/>
    </xf>
    <xf numFmtId="0" fontId="0" fillId="0" borderId="133" xfId="0" applyBorder="1" applyAlignment="1">
      <alignment horizontal="center"/>
    </xf>
    <xf numFmtId="0" fontId="0" fillId="0" borderId="134" xfId="0" applyBorder="1" applyAlignment="1">
      <alignment horizontal="center"/>
    </xf>
    <xf numFmtId="0" fontId="0" fillId="0" borderId="135" xfId="0" applyBorder="1"/>
    <xf numFmtId="0" fontId="0" fillId="0" borderId="86" xfId="0" applyBorder="1" applyAlignment="1">
      <alignment horizontal="center"/>
    </xf>
    <xf numFmtId="0" fontId="0" fillId="0" borderId="136" xfId="0" applyBorder="1" applyAlignment="1">
      <alignment horizontal="center"/>
    </xf>
    <xf numFmtId="0" fontId="0" fillId="0" borderId="137" xfId="0" applyBorder="1"/>
    <xf numFmtId="0" fontId="0" fillId="0" borderId="138" xfId="0" applyBorder="1" applyAlignment="1">
      <alignment horizontal="right"/>
    </xf>
    <xf numFmtId="0" fontId="0" fillId="0" borderId="139" xfId="0" applyBorder="1" applyAlignment="1">
      <alignment horizontal="center"/>
    </xf>
    <xf numFmtId="0" fontId="0" fillId="0" borderId="140" xfId="0" applyBorder="1" applyAlignment="1">
      <alignment horizontal="center"/>
    </xf>
    <xf numFmtId="0" fontId="6" fillId="3" borderId="6" xfId="0" applyFont="1" applyFill="1" applyBorder="1" applyAlignment="1">
      <alignment horizontal="right" vertical="center" wrapText="1" indent="1"/>
    </xf>
    <xf numFmtId="1" fontId="18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left" indent="2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0" fontId="18" fillId="2" borderId="0" xfId="0" applyFont="1" applyFill="1" applyAlignment="1">
      <alignment vertical="center"/>
    </xf>
    <xf numFmtId="0" fontId="7" fillId="0" borderId="0" xfId="0" applyFont="1" applyAlignment="1">
      <alignment vertical="center" wrapText="1"/>
    </xf>
    <xf numFmtId="0" fontId="7" fillId="13" borderId="141" xfId="0" applyFont="1" applyFill="1" applyBorder="1" applyAlignment="1">
      <alignment horizontal="center" vertical="center"/>
    </xf>
    <xf numFmtId="0" fontId="18" fillId="13" borderId="142" xfId="0" applyFont="1" applyFill="1" applyBorder="1" applyAlignment="1">
      <alignment horizontal="center" vertical="center"/>
    </xf>
    <xf numFmtId="0" fontId="18" fillId="13" borderId="143" xfId="0" applyFont="1" applyFill="1" applyBorder="1" applyAlignment="1">
      <alignment horizontal="center" vertical="center"/>
    </xf>
    <xf numFmtId="0" fontId="18" fillId="13" borderId="141" xfId="0" applyFont="1" applyFill="1" applyBorder="1" applyAlignment="1">
      <alignment horizontal="center" vertical="center"/>
    </xf>
    <xf numFmtId="2" fontId="7" fillId="14" borderId="144" xfId="0" applyNumberFormat="1" applyFont="1" applyFill="1" applyBorder="1" applyAlignment="1">
      <alignment horizontal="center" vertical="center"/>
    </xf>
    <xf numFmtId="2" fontId="18" fillId="14" borderId="144" xfId="0" applyNumberFormat="1" applyFont="1" applyFill="1" applyBorder="1" applyAlignment="1">
      <alignment horizontal="center" vertical="center"/>
    </xf>
    <xf numFmtId="0" fontId="7" fillId="0" borderId="145" xfId="0" applyFont="1" applyBorder="1" applyAlignment="1">
      <alignment vertical="center" wrapText="1"/>
    </xf>
    <xf numFmtId="0" fontId="7" fillId="0" borderId="146" xfId="0" applyFont="1" applyBorder="1" applyAlignment="1">
      <alignment horizontal="center" vertical="center" shrinkToFit="1"/>
    </xf>
    <xf numFmtId="2" fontId="7" fillId="0" borderId="146" xfId="0" applyNumberFormat="1" applyFont="1" applyBorder="1" applyAlignment="1">
      <alignment horizontal="center" vertical="center" shrinkToFit="1"/>
    </xf>
    <xf numFmtId="2" fontId="7" fillId="0" borderId="147" xfId="0" applyNumberFormat="1" applyFont="1" applyBorder="1" applyAlignment="1">
      <alignment horizontal="center" vertical="center" shrinkToFit="1"/>
    </xf>
    <xf numFmtId="0" fontId="7" fillId="0" borderId="148" xfId="0" applyFont="1" applyBorder="1" applyAlignment="1">
      <alignment vertical="center" wrapText="1"/>
    </xf>
    <xf numFmtId="0" fontId="7" fillId="0" borderId="149" xfId="0" applyFont="1" applyBorder="1" applyAlignment="1">
      <alignment horizontal="center" vertical="center" shrinkToFit="1"/>
    </xf>
    <xf numFmtId="2" fontId="7" fillId="0" borderId="149" xfId="0" applyNumberFormat="1" applyFont="1" applyBorder="1" applyAlignment="1">
      <alignment horizontal="center" vertical="center" shrinkToFit="1"/>
    </xf>
    <xf numFmtId="2" fontId="7" fillId="0" borderId="150" xfId="0" applyNumberFormat="1" applyFont="1" applyBorder="1" applyAlignment="1">
      <alignment horizontal="center" vertical="center" shrinkToFit="1"/>
    </xf>
    <xf numFmtId="0" fontId="7" fillId="2" borderId="0" xfId="0" applyFont="1" applyFill="1" applyAlignment="1">
      <alignment vertical="center" wrapText="1"/>
    </xf>
    <xf numFmtId="0" fontId="7" fillId="9" borderId="2" xfId="0" applyFont="1" applyFill="1" applyBorder="1" applyAlignment="1">
      <alignment vertical="center"/>
    </xf>
    <xf numFmtId="0" fontId="6" fillId="9" borderId="3" xfId="0" applyFont="1" applyFill="1" applyBorder="1" applyAlignment="1">
      <alignment vertical="center"/>
    </xf>
    <xf numFmtId="0" fontId="6" fillId="9" borderId="5" xfId="0" applyFont="1" applyFill="1" applyBorder="1" applyAlignment="1">
      <alignment vertical="center"/>
    </xf>
    <xf numFmtId="0" fontId="9" fillId="9" borderId="5" xfId="0" applyFont="1" applyFill="1" applyBorder="1" applyAlignment="1">
      <alignment vertical="center"/>
    </xf>
    <xf numFmtId="0" fontId="9" fillId="9" borderId="2" xfId="0" applyFont="1" applyFill="1" applyBorder="1" applyAlignment="1">
      <alignment vertical="center" wrapText="1"/>
    </xf>
    <xf numFmtId="2" fontId="7" fillId="9" borderId="5" xfId="0" applyNumberFormat="1" applyFont="1" applyFill="1" applyBorder="1" applyAlignment="1">
      <alignment horizontal="center" vertical="center"/>
    </xf>
    <xf numFmtId="0" fontId="7" fillId="0" borderId="151" xfId="0" applyFont="1" applyBorder="1" applyAlignment="1">
      <alignment vertical="center" wrapText="1"/>
    </xf>
    <xf numFmtId="0" fontId="7" fillId="0" borderId="152" xfId="0" applyFont="1" applyBorder="1" applyAlignment="1">
      <alignment horizontal="center" vertical="center"/>
    </xf>
    <xf numFmtId="0" fontId="7" fillId="0" borderId="153" xfId="0" applyFont="1" applyBorder="1" applyAlignment="1">
      <alignment horizontal="center" vertical="center"/>
    </xf>
    <xf numFmtId="2" fontId="7" fillId="0" borderId="18" xfId="0" applyNumberFormat="1" applyFont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0" fontId="7" fillId="0" borderId="154" xfId="0" applyFont="1" applyBorder="1" applyAlignment="1">
      <alignment vertical="center" wrapText="1"/>
    </xf>
    <xf numFmtId="0" fontId="7" fillId="0" borderId="86" xfId="0" applyFont="1" applyBorder="1" applyAlignment="1">
      <alignment horizontal="center" vertical="center"/>
    </xf>
    <xf numFmtId="0" fontId="7" fillId="0" borderId="155" xfId="0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2" fontId="7" fillId="0" borderId="6" xfId="0" applyNumberFormat="1" applyFont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0" borderId="156" xfId="0" applyFont="1" applyBorder="1" applyAlignment="1">
      <alignment horizontal="center" vertical="center"/>
    </xf>
    <xf numFmtId="2" fontId="7" fillId="0" borderId="157" xfId="0" applyNumberFormat="1" applyFont="1" applyBorder="1" applyAlignment="1">
      <alignment horizontal="center" vertical="center"/>
    </xf>
    <xf numFmtId="2" fontId="7" fillId="0" borderId="158" xfId="0" applyNumberFormat="1" applyFont="1" applyBorder="1" applyAlignment="1">
      <alignment horizontal="center" vertical="center"/>
    </xf>
    <xf numFmtId="0" fontId="7" fillId="0" borderId="136" xfId="0" applyFont="1" applyBorder="1" applyAlignment="1">
      <alignment horizontal="center" vertical="center"/>
    </xf>
    <xf numFmtId="2" fontId="7" fillId="0" borderId="144" xfId="0" applyNumberFormat="1" applyFont="1" applyBorder="1" applyAlignment="1">
      <alignment horizontal="center" vertical="center"/>
    </xf>
    <xf numFmtId="2" fontId="7" fillId="0" borderId="159" xfId="0" applyNumberFormat="1" applyFont="1" applyBorder="1" applyAlignment="1">
      <alignment horizontal="center" vertical="center"/>
    </xf>
    <xf numFmtId="0" fontId="7" fillId="0" borderId="160" xfId="0" applyFont="1" applyBorder="1" applyAlignment="1">
      <alignment vertical="center" wrapText="1"/>
    </xf>
    <xf numFmtId="0" fontId="7" fillId="0" borderId="161" xfId="0" applyFont="1" applyBorder="1" applyAlignment="1">
      <alignment horizontal="center" vertical="center"/>
    </xf>
    <xf numFmtId="0" fontId="7" fillId="0" borderId="162" xfId="0" applyFont="1" applyBorder="1" applyAlignment="1">
      <alignment horizontal="center" vertical="center"/>
    </xf>
    <xf numFmtId="2" fontId="7" fillId="0" borderId="163" xfId="0" applyNumberFormat="1" applyFont="1" applyBorder="1" applyAlignment="1">
      <alignment horizontal="center" vertical="center"/>
    </xf>
    <xf numFmtId="2" fontId="7" fillId="0" borderId="164" xfId="0" applyNumberFormat="1" applyFont="1" applyBorder="1" applyAlignment="1">
      <alignment horizontal="center" vertical="center"/>
    </xf>
    <xf numFmtId="0" fontId="7" fillId="2" borderId="0" xfId="0" applyFont="1" applyFill="1" applyAlignment="1">
      <alignment wrapText="1"/>
    </xf>
    <xf numFmtId="0" fontId="7" fillId="9" borderId="2" xfId="0" applyFont="1" applyFill="1" applyBorder="1" applyAlignment="1">
      <alignment horizontal="center"/>
    </xf>
    <xf numFmtId="0" fontId="6" fillId="9" borderId="2" xfId="0" applyFont="1" applyFill="1" applyBorder="1" applyAlignment="1">
      <alignment vertical="center"/>
    </xf>
    <xf numFmtId="0" fontId="9" fillId="9" borderId="2" xfId="0" applyFont="1" applyFill="1" applyBorder="1" applyAlignment="1">
      <alignment vertical="center"/>
    </xf>
    <xf numFmtId="0" fontId="7" fillId="9" borderId="5" xfId="0" applyFont="1" applyFill="1" applyBorder="1"/>
    <xf numFmtId="0" fontId="9" fillId="9" borderId="165" xfId="0" applyFont="1" applyFill="1" applyBorder="1" applyAlignment="1">
      <alignment vertical="center" wrapText="1"/>
    </xf>
    <xf numFmtId="0" fontId="7" fillId="9" borderId="166" xfId="0" applyFont="1" applyFill="1" applyBorder="1" applyAlignment="1">
      <alignment horizontal="center"/>
    </xf>
    <xf numFmtId="2" fontId="7" fillId="9" borderId="3" xfId="0" applyNumberFormat="1" applyFont="1" applyFill="1" applyBorder="1" applyAlignment="1">
      <alignment horizontal="center"/>
    </xf>
    <xf numFmtId="2" fontId="7" fillId="9" borderId="5" xfId="0" applyNumberFormat="1" applyFont="1" applyFill="1" applyBorder="1" applyAlignment="1">
      <alignment horizontal="center"/>
    </xf>
    <xf numFmtId="0" fontId="7" fillId="0" borderId="154" xfId="0" applyFont="1" applyBorder="1" applyAlignment="1">
      <alignment wrapText="1"/>
    </xf>
    <xf numFmtId="0" fontId="7" fillId="0" borderId="86" xfId="0" applyFont="1" applyBorder="1" applyAlignment="1">
      <alignment horizontal="center"/>
    </xf>
    <xf numFmtId="0" fontId="7" fillId="0" borderId="155" xfId="0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2" fontId="7" fillId="0" borderId="6" xfId="0" applyNumberFormat="1" applyFont="1" applyBorder="1" applyAlignment="1">
      <alignment horizontal="center"/>
    </xf>
    <xf numFmtId="2" fontId="7" fillId="0" borderId="17" xfId="0" applyNumberFormat="1" applyFont="1" applyBorder="1" applyAlignment="1">
      <alignment horizontal="center"/>
    </xf>
    <xf numFmtId="0" fontId="7" fillId="9" borderId="2" xfId="0" applyFont="1" applyFill="1" applyBorder="1"/>
    <xf numFmtId="0" fontId="0" fillId="9" borderId="2" xfId="0" applyFill="1" applyBorder="1"/>
    <xf numFmtId="0" fontId="0" fillId="9" borderId="5" xfId="0" applyFill="1" applyBorder="1"/>
    <xf numFmtId="0" fontId="7" fillId="9" borderId="3" xfId="0" applyFont="1" applyFill="1" applyBorder="1" applyAlignment="1">
      <alignment horizontal="center"/>
    </xf>
    <xf numFmtId="0" fontId="7" fillId="0" borderId="151" xfId="0" applyFont="1" applyBorder="1" applyAlignment="1">
      <alignment wrapText="1"/>
    </xf>
    <xf numFmtId="0" fontId="7" fillId="0" borderId="152" xfId="0" applyFont="1" applyBorder="1" applyAlignment="1">
      <alignment horizontal="center"/>
    </xf>
    <xf numFmtId="0" fontId="5" fillId="9" borderId="2" xfId="0" applyFont="1" applyFill="1" applyBorder="1" applyAlignment="1">
      <alignment vertical="center" wrapText="1"/>
    </xf>
    <xf numFmtId="0" fontId="7" fillId="9" borderId="3" xfId="0" applyFont="1" applyFill="1" applyBorder="1" applyAlignment="1">
      <alignment horizontal="right"/>
    </xf>
    <xf numFmtId="2" fontId="7" fillId="9" borderId="3" xfId="0" applyNumberFormat="1" applyFont="1" applyFill="1" applyBorder="1" applyAlignment="1">
      <alignment horizontal="right"/>
    </xf>
    <xf numFmtId="0" fontId="18" fillId="9" borderId="167" xfId="0" applyFont="1" applyFill="1" applyBorder="1" applyAlignment="1">
      <alignment horizontal="left" indent="1"/>
    </xf>
    <xf numFmtId="0" fontId="7" fillId="9" borderId="168" xfId="0" applyFont="1" applyFill="1" applyBorder="1" applyAlignment="1">
      <alignment horizontal="right"/>
    </xf>
    <xf numFmtId="2" fontId="7" fillId="9" borderId="168" xfId="0" applyNumberFormat="1" applyFont="1" applyFill="1" applyBorder="1" applyAlignment="1">
      <alignment horizontal="right"/>
    </xf>
    <xf numFmtId="0" fontId="7" fillId="0" borderId="167" xfId="0" applyFont="1" applyBorder="1"/>
    <xf numFmtId="0" fontId="7" fillId="0" borderId="152" xfId="0" applyFont="1" applyBorder="1" applyAlignment="1">
      <alignment horizontal="right"/>
    </xf>
    <xf numFmtId="0" fontId="7" fillId="0" borderId="169" xfId="0" applyFont="1" applyBorder="1" applyAlignment="1">
      <alignment horizontal="right"/>
    </xf>
    <xf numFmtId="2" fontId="7" fillId="0" borderId="152" xfId="0" applyNumberFormat="1" applyFont="1" applyBorder="1" applyAlignment="1">
      <alignment horizontal="right"/>
    </xf>
    <xf numFmtId="2" fontId="7" fillId="0" borderId="169" xfId="0" applyNumberFormat="1" applyFont="1" applyBorder="1" applyAlignment="1">
      <alignment horizontal="right"/>
    </xf>
    <xf numFmtId="0" fontId="7" fillId="0" borderId="170" xfId="0" applyFont="1" applyBorder="1"/>
    <xf numFmtId="0" fontId="7" fillId="0" borderId="86" xfId="0" applyFont="1" applyBorder="1" applyAlignment="1">
      <alignment horizontal="right"/>
    </xf>
    <xf numFmtId="0" fontId="7" fillId="0" borderId="71" xfId="0" applyFont="1" applyBorder="1" applyAlignment="1">
      <alignment horizontal="right"/>
    </xf>
    <xf numFmtId="2" fontId="7" fillId="0" borderId="86" xfId="0" applyNumberFormat="1" applyFont="1" applyBorder="1" applyAlignment="1">
      <alignment horizontal="right"/>
    </xf>
    <xf numFmtId="2" fontId="7" fillId="0" borderId="71" xfId="0" applyNumberFormat="1" applyFont="1" applyBorder="1" applyAlignment="1">
      <alignment horizontal="right"/>
    </xf>
    <xf numFmtId="0" fontId="7" fillId="0" borderId="171" xfId="0" applyFont="1" applyBorder="1"/>
    <xf numFmtId="0" fontId="7" fillId="0" borderId="88" xfId="0" applyFont="1" applyBorder="1" applyAlignment="1">
      <alignment horizontal="right"/>
    </xf>
    <xf numFmtId="0" fontId="7" fillId="0" borderId="172" xfId="0" applyFont="1" applyBorder="1" applyAlignment="1">
      <alignment horizontal="right"/>
    </xf>
    <xf numFmtId="2" fontId="7" fillId="0" borderId="88" xfId="0" applyNumberFormat="1" applyFont="1" applyBorder="1" applyAlignment="1">
      <alignment horizontal="right"/>
    </xf>
    <xf numFmtId="2" fontId="7" fillId="0" borderId="172" xfId="0" applyNumberFormat="1" applyFont="1" applyBorder="1" applyAlignment="1">
      <alignment horizontal="right"/>
    </xf>
    <xf numFmtId="0" fontId="7" fillId="0" borderId="87" xfId="0" applyFont="1" applyBorder="1" applyAlignment="1">
      <alignment horizontal="right"/>
    </xf>
    <xf numFmtId="2" fontId="7" fillId="0" borderId="87" xfId="0" applyNumberFormat="1" applyFont="1" applyBorder="1" applyAlignment="1">
      <alignment horizontal="right"/>
    </xf>
    <xf numFmtId="0" fontId="18" fillId="9" borderId="170" xfId="0" applyFont="1" applyFill="1" applyBorder="1" applyAlignment="1">
      <alignment horizontal="left" indent="1"/>
    </xf>
    <xf numFmtId="0" fontId="7" fillId="9" borderId="72" xfId="0" applyFont="1" applyFill="1" applyBorder="1" applyAlignment="1">
      <alignment horizontal="right"/>
    </xf>
    <xf numFmtId="2" fontId="7" fillId="9" borderId="72" xfId="0" applyNumberFormat="1" applyFont="1" applyFill="1" applyBorder="1" applyAlignment="1">
      <alignment horizontal="right"/>
    </xf>
    <xf numFmtId="0" fontId="7" fillId="0" borderId="72" xfId="0" applyFont="1" applyBorder="1" applyAlignment="1">
      <alignment horizontal="right"/>
    </xf>
    <xf numFmtId="2" fontId="7" fillId="0" borderId="72" xfId="0" applyNumberFormat="1" applyFont="1" applyBorder="1" applyAlignment="1">
      <alignment horizontal="right"/>
    </xf>
    <xf numFmtId="0" fontId="7" fillId="0" borderId="1" xfId="0" applyFont="1" applyBorder="1"/>
    <xf numFmtId="2" fontId="7" fillId="9" borderId="5" xfId="0" applyNumberFormat="1" applyFont="1" applyFill="1" applyBorder="1" applyAlignment="1">
      <alignment horizontal="right"/>
    </xf>
    <xf numFmtId="2" fontId="7" fillId="9" borderId="173" xfId="0" applyNumberFormat="1" applyFont="1" applyFill="1" applyBorder="1" applyAlignment="1">
      <alignment horizontal="right"/>
    </xf>
    <xf numFmtId="2" fontId="7" fillId="0" borderId="153" xfId="0" applyNumberFormat="1" applyFont="1" applyBorder="1" applyAlignment="1">
      <alignment horizontal="right"/>
    </xf>
    <xf numFmtId="2" fontId="7" fillId="0" borderId="155" xfId="0" applyNumberFormat="1" applyFont="1" applyBorder="1" applyAlignment="1">
      <alignment horizontal="right"/>
    </xf>
    <xf numFmtId="2" fontId="7" fillId="0" borderId="174" xfId="0" applyNumberFormat="1" applyFont="1" applyBorder="1" applyAlignment="1">
      <alignment horizontal="right"/>
    </xf>
    <xf numFmtId="2" fontId="7" fillId="0" borderId="175" xfId="0" applyNumberFormat="1" applyFont="1" applyBorder="1" applyAlignment="1">
      <alignment horizontal="right"/>
    </xf>
    <xf numFmtId="2" fontId="7" fillId="9" borderId="176" xfId="0" applyNumberFormat="1" applyFont="1" applyFill="1" applyBorder="1" applyAlignment="1">
      <alignment horizontal="right"/>
    </xf>
    <xf numFmtId="2" fontId="7" fillId="0" borderId="176" xfId="0" applyNumberFormat="1" applyFont="1" applyBorder="1" applyAlignment="1">
      <alignment horizontal="right"/>
    </xf>
    <xf numFmtId="0" fontId="5" fillId="2" borderId="0" xfId="0" applyFont="1" applyFill="1" applyAlignment="1">
      <alignment horizontal="left" wrapText="1"/>
    </xf>
    <xf numFmtId="0" fontId="11" fillId="6" borderId="0" xfId="0" applyFont="1" applyFill="1" applyAlignment="1">
      <alignment horizontal="left" vertical="center" wrapText="1"/>
    </xf>
    <xf numFmtId="0" fontId="34" fillId="0" borderId="0" xfId="0" applyFont="1" applyAlignment="1" applyProtection="1">
      <alignment horizontal="right" vertical="center"/>
      <protection hidden="1"/>
    </xf>
    <xf numFmtId="0" fontId="59" fillId="12" borderId="180" xfId="0" applyFont="1" applyFill="1" applyBorder="1" applyAlignment="1" applyProtection="1">
      <alignment horizontal="right" vertical="center" wrapText="1"/>
      <protection hidden="1"/>
    </xf>
    <xf numFmtId="0" fontId="61" fillId="12" borderId="182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59" fillId="12" borderId="183" xfId="0" applyFont="1" applyFill="1" applyBorder="1" applyAlignment="1" applyProtection="1">
      <alignment horizontal="right" vertical="center" wrapText="1"/>
      <protection hidden="1"/>
    </xf>
    <xf numFmtId="0" fontId="0" fillId="15" borderId="185" xfId="0" applyFill="1" applyBorder="1" applyAlignment="1" applyProtection="1">
      <alignment vertical="center" wrapText="1"/>
      <protection hidden="1"/>
    </xf>
    <xf numFmtId="0" fontId="7" fillId="0" borderId="0" xfId="0" applyFont="1" applyAlignment="1" applyProtection="1">
      <alignment horizontal="left" vertical="center" wrapText="1"/>
      <protection hidden="1"/>
    </xf>
    <xf numFmtId="10" fontId="0" fillId="0" borderId="0" xfId="0" applyNumberFormat="1" applyAlignment="1" applyProtection="1">
      <alignment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0" fillId="15" borderId="6" xfId="0" applyFont="1" applyFill="1" applyBorder="1" applyAlignment="1" applyProtection="1">
      <alignment horizontal="center" vertical="center" wrapText="1"/>
      <protection hidden="1"/>
    </xf>
    <xf numFmtId="0" fontId="50" fillId="15" borderId="6" xfId="0" applyFont="1" applyFill="1" applyBorder="1" applyAlignment="1" applyProtection="1">
      <alignment horizontal="center" vertical="center" wrapText="1"/>
      <protection hidden="1"/>
    </xf>
    <xf numFmtId="10" fontId="50" fillId="15" borderId="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right" vertical="center" wrapText="1" indent="2"/>
      <protection hidden="1"/>
    </xf>
    <xf numFmtId="10" fontId="0" fillId="0" borderId="0" xfId="0" applyNumberFormat="1" applyAlignment="1" applyProtection="1">
      <alignment horizontal="right" vertical="center" wrapText="1" indent="2"/>
      <protection hidden="1"/>
    </xf>
    <xf numFmtId="0" fontId="7" fillId="16" borderId="0" xfId="0" applyFont="1" applyFill="1"/>
    <xf numFmtId="0" fontId="18" fillId="16" borderId="0" xfId="0" applyFont="1" applyFill="1" applyAlignment="1">
      <alignment vertical="center"/>
    </xf>
    <xf numFmtId="0" fontId="7" fillId="16" borderId="86" xfId="0" applyFont="1" applyFill="1" applyBorder="1" applyAlignment="1">
      <alignment horizontal="center" vertical="center" wrapText="1"/>
    </xf>
    <xf numFmtId="0" fontId="18" fillId="16" borderId="86" xfId="0" applyFont="1" applyFill="1" applyBorder="1" applyAlignment="1">
      <alignment horizontal="center" vertical="center" wrapText="1"/>
    </xf>
    <xf numFmtId="0" fontId="50" fillId="9" borderId="72" xfId="0" applyFont="1" applyFill="1" applyBorder="1" applyAlignment="1">
      <alignment horizontal="left"/>
    </xf>
    <xf numFmtId="0" fontId="50" fillId="9" borderId="0" xfId="0" applyFont="1" applyFill="1" applyAlignment="1">
      <alignment horizontal="left"/>
    </xf>
    <xf numFmtId="0" fontId="50" fillId="9" borderId="87" xfId="0" applyFont="1" applyFill="1" applyBorder="1" applyAlignment="1">
      <alignment horizontal="left"/>
    </xf>
    <xf numFmtId="0" fontId="7" fillId="16" borderId="50" xfId="0" applyFont="1" applyFill="1" applyBorder="1" applyAlignment="1">
      <alignment horizontal="left" indent="1"/>
    </xf>
    <xf numFmtId="0" fontId="7" fillId="16" borderId="49" xfId="0" applyFont="1" applyFill="1" applyBorder="1" applyAlignment="1">
      <alignment horizontal="center"/>
    </xf>
    <xf numFmtId="0" fontId="7" fillId="16" borderId="50" xfId="0" applyFont="1" applyFill="1" applyBorder="1" applyAlignment="1">
      <alignment horizontal="center"/>
    </xf>
    <xf numFmtId="0" fontId="7" fillId="0" borderId="186" xfId="0" applyFont="1" applyBorder="1" applyAlignment="1">
      <alignment horizontal="center"/>
    </xf>
    <xf numFmtId="0" fontId="18" fillId="16" borderId="75" xfId="0" applyFont="1" applyFill="1" applyBorder="1" applyAlignment="1">
      <alignment horizontal="center"/>
    </xf>
    <xf numFmtId="0" fontId="7" fillId="16" borderId="54" xfId="0" applyFont="1" applyFill="1" applyBorder="1" applyAlignment="1">
      <alignment horizontal="center"/>
    </xf>
    <xf numFmtId="0" fontId="18" fillId="17" borderId="80" xfId="0" applyFont="1" applyFill="1" applyBorder="1" applyAlignment="1">
      <alignment horizontal="center"/>
    </xf>
    <xf numFmtId="2" fontId="7" fillId="16" borderId="146" xfId="0" applyNumberFormat="1" applyFont="1" applyFill="1" applyBorder="1" applyAlignment="1">
      <alignment horizontal="center"/>
    </xf>
    <xf numFmtId="2" fontId="18" fillId="17" borderId="187" xfId="0" applyNumberFormat="1" applyFont="1" applyFill="1" applyBorder="1" applyAlignment="1">
      <alignment horizontal="center"/>
    </xf>
    <xf numFmtId="0" fontId="18" fillId="16" borderId="83" xfId="0" applyFont="1" applyFill="1" applyBorder="1" applyAlignment="1">
      <alignment horizontal="center"/>
    </xf>
    <xf numFmtId="0" fontId="18" fillId="17" borderId="50" xfId="0" applyFont="1" applyFill="1" applyBorder="1" applyAlignment="1">
      <alignment horizontal="center"/>
    </xf>
    <xf numFmtId="2" fontId="18" fillId="17" borderId="94" xfId="0" applyNumberFormat="1" applyFont="1" applyFill="1" applyBorder="1" applyAlignment="1">
      <alignment horizontal="center"/>
    </xf>
    <xf numFmtId="0" fontId="18" fillId="16" borderId="77" xfId="0" applyFont="1" applyFill="1" applyBorder="1" applyAlignment="1">
      <alignment horizontal="center"/>
    </xf>
    <xf numFmtId="2" fontId="18" fillId="17" borderId="188" xfId="0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0" fontId="49" fillId="0" borderId="192" xfId="0" applyFont="1" applyBorder="1" applyAlignment="1">
      <alignment horizontal="center"/>
    </xf>
    <xf numFmtId="0" fontId="49" fillId="0" borderId="193" xfId="0" applyFont="1" applyBorder="1" applyAlignment="1">
      <alignment horizontal="center"/>
    </xf>
    <xf numFmtId="0" fontId="50" fillId="0" borderId="193" xfId="0" applyFont="1" applyBorder="1" applyAlignment="1">
      <alignment horizontal="center"/>
    </xf>
    <xf numFmtId="2" fontId="49" fillId="0" borderId="193" xfId="0" applyNumberFormat="1" applyFont="1" applyBorder="1" applyAlignment="1">
      <alignment horizontal="center"/>
    </xf>
    <xf numFmtId="2" fontId="50" fillId="0" borderId="194" xfId="0" applyNumberFormat="1" applyFont="1" applyBorder="1" applyAlignment="1">
      <alignment horizontal="center"/>
    </xf>
    <xf numFmtId="0" fontId="18" fillId="0" borderId="0" xfId="0" applyFont="1" applyAlignment="1">
      <alignment vertical="center"/>
    </xf>
    <xf numFmtId="0" fontId="38" fillId="9" borderId="195" xfId="0" applyFont="1" applyFill="1" applyBorder="1" applyAlignment="1">
      <alignment vertical="center" wrapText="1"/>
    </xf>
    <xf numFmtId="0" fontId="49" fillId="0" borderId="74" xfId="0" applyFont="1" applyBorder="1" applyAlignment="1">
      <alignment horizontal="center"/>
    </xf>
    <xf numFmtId="0" fontId="49" fillId="0" borderId="81" xfId="0" applyFont="1" applyBorder="1" applyAlignment="1">
      <alignment horizontal="center"/>
    </xf>
    <xf numFmtId="0" fontId="49" fillId="0" borderId="75" xfId="0" applyFont="1" applyBorder="1" applyAlignment="1">
      <alignment horizontal="center"/>
    </xf>
    <xf numFmtId="2" fontId="50" fillId="0" borderId="74" xfId="0" applyNumberFormat="1" applyFont="1" applyBorder="1" applyAlignment="1">
      <alignment horizontal="center"/>
    </xf>
    <xf numFmtId="2" fontId="50" fillId="0" borderId="81" xfId="0" applyNumberFormat="1" applyFont="1" applyBorder="1" applyAlignment="1">
      <alignment horizontal="center"/>
    </xf>
    <xf numFmtId="2" fontId="50" fillId="0" borderId="75" xfId="0" applyNumberFormat="1" applyFont="1" applyBorder="1" applyAlignment="1">
      <alignment horizontal="center"/>
    </xf>
    <xf numFmtId="0" fontId="38" fillId="9" borderId="82" xfId="0" applyFont="1" applyFill="1" applyBorder="1" applyAlignment="1">
      <alignment vertical="center" wrapText="1"/>
    </xf>
    <xf numFmtId="0" fontId="49" fillId="0" borderId="84" xfId="0" applyFont="1" applyBorder="1" applyAlignment="1">
      <alignment horizontal="center"/>
    </xf>
    <xf numFmtId="0" fontId="49" fillId="0" borderId="49" xfId="0" applyFont="1" applyBorder="1" applyAlignment="1">
      <alignment horizontal="center"/>
    </xf>
    <xf numFmtId="0" fontId="49" fillId="0" borderId="83" xfId="0" applyFont="1" applyBorder="1" applyAlignment="1">
      <alignment horizontal="center"/>
    </xf>
    <xf numFmtId="2" fontId="50" fillId="0" borderId="84" xfId="0" applyNumberFormat="1" applyFont="1" applyBorder="1" applyAlignment="1">
      <alignment horizontal="center"/>
    </xf>
    <xf numFmtId="2" fontId="50" fillId="0" borderId="49" xfId="0" applyNumberFormat="1" applyFont="1" applyBorder="1" applyAlignment="1">
      <alignment horizontal="center"/>
    </xf>
    <xf numFmtId="2" fontId="50" fillId="0" borderId="83" xfId="0" applyNumberFormat="1" applyFont="1" applyBorder="1" applyAlignment="1">
      <alignment horizontal="center"/>
    </xf>
    <xf numFmtId="0" fontId="18" fillId="16" borderId="80" xfId="0" applyFont="1" applyFill="1" applyBorder="1" applyAlignment="1">
      <alignment horizontal="center"/>
    </xf>
    <xf numFmtId="0" fontId="18" fillId="16" borderId="5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vertical="top" wrapText="1"/>
    </xf>
    <xf numFmtId="2" fontId="0" fillId="2" borderId="0" xfId="0" applyNumberFormat="1" applyFill="1" applyAlignment="1">
      <alignment horizontal="center"/>
    </xf>
    <xf numFmtId="0" fontId="7" fillId="2" borderId="0" xfId="0" applyFont="1" applyFill="1" applyAlignment="1">
      <alignment horizontal="left" vertical="top"/>
    </xf>
    <xf numFmtId="0" fontId="6" fillId="9" borderId="5" xfId="0" applyFont="1" applyFill="1" applyBorder="1" applyAlignment="1">
      <alignment horizontal="center" vertical="center" wrapText="1"/>
    </xf>
    <xf numFmtId="0" fontId="0" fillId="2" borderId="12" xfId="0" applyFill="1" applyBorder="1"/>
    <xf numFmtId="0" fontId="6" fillId="9" borderId="3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right" vertical="center"/>
    </xf>
    <xf numFmtId="0" fontId="7" fillId="2" borderId="12" xfId="0" applyFont="1" applyFill="1" applyBorder="1"/>
    <xf numFmtId="2" fontId="6" fillId="9" borderId="5" xfId="0" applyNumberFormat="1" applyFont="1" applyFill="1" applyBorder="1" applyAlignment="1">
      <alignment horizontal="center" vertical="center"/>
    </xf>
    <xf numFmtId="0" fontId="9" fillId="3" borderId="202" xfId="0" applyFont="1" applyFill="1" applyBorder="1" applyAlignment="1">
      <alignment horizontal="left" vertical="center" wrapText="1"/>
    </xf>
    <xf numFmtId="0" fontId="9" fillId="3" borderId="203" xfId="0" applyFont="1" applyFill="1" applyBorder="1" applyAlignment="1">
      <alignment horizontal="center" vertical="center" wrapText="1"/>
    </xf>
    <xf numFmtId="0" fontId="9" fillId="3" borderId="204" xfId="0" applyFont="1" applyFill="1" applyBorder="1" applyAlignment="1">
      <alignment horizontal="center" vertical="center" wrapText="1"/>
    </xf>
    <xf numFmtId="0" fontId="9" fillId="3" borderId="202" xfId="0" applyFont="1" applyFill="1" applyBorder="1" applyAlignment="1">
      <alignment horizontal="center" vertical="center" wrapText="1"/>
    </xf>
    <xf numFmtId="2" fontId="9" fillId="3" borderId="204" xfId="0" applyNumberFormat="1" applyFont="1" applyFill="1" applyBorder="1" applyAlignment="1">
      <alignment horizontal="center" vertical="center" wrapText="1"/>
    </xf>
    <xf numFmtId="0" fontId="63" fillId="0" borderId="205" xfId="0" applyFont="1" applyBorder="1" applyAlignment="1">
      <alignment horizontal="left" vertical="center" wrapText="1" indent="2"/>
    </xf>
    <xf numFmtId="0" fontId="63" fillId="0" borderId="146" xfId="0" applyFont="1" applyBorder="1" applyAlignment="1">
      <alignment horizontal="center" vertical="center" wrapText="1"/>
    </xf>
    <xf numFmtId="0" fontId="63" fillId="0" borderId="206" xfId="0" applyFont="1" applyBorder="1" applyAlignment="1">
      <alignment horizontal="center" vertical="center" wrapText="1"/>
    </xf>
    <xf numFmtId="0" fontId="63" fillId="0" borderId="205" xfId="0" applyFont="1" applyBorder="1" applyAlignment="1">
      <alignment horizontal="center" vertical="center" wrapText="1"/>
    </xf>
    <xf numFmtId="2" fontId="63" fillId="0" borderId="206" xfId="0" applyNumberFormat="1" applyFont="1" applyBorder="1" applyAlignment="1">
      <alignment horizontal="center" vertical="center" wrapText="1"/>
    </xf>
    <xf numFmtId="0" fontId="6" fillId="18" borderId="205" xfId="0" applyFont="1" applyFill="1" applyBorder="1" applyAlignment="1">
      <alignment horizontal="left" vertical="center" wrapText="1"/>
    </xf>
    <xf numFmtId="1" fontId="6" fillId="18" borderId="146" xfId="0" applyNumberFormat="1" applyFont="1" applyFill="1" applyBorder="1" applyAlignment="1">
      <alignment horizontal="center" vertical="center" wrapText="1"/>
    </xf>
    <xf numFmtId="1" fontId="6" fillId="18" borderId="206" xfId="0" applyNumberFormat="1" applyFont="1" applyFill="1" applyBorder="1" applyAlignment="1">
      <alignment horizontal="center" vertical="center" wrapText="1"/>
    </xf>
    <xf numFmtId="2" fontId="6" fillId="18" borderId="205" xfId="0" applyNumberFormat="1" applyFont="1" applyFill="1" applyBorder="1" applyAlignment="1">
      <alignment horizontal="center" vertical="center" wrapText="1"/>
    </xf>
    <xf numFmtId="2" fontId="6" fillId="18" borderId="146" xfId="0" applyNumberFormat="1" applyFont="1" applyFill="1" applyBorder="1" applyAlignment="1">
      <alignment horizontal="center" vertical="center" wrapText="1"/>
    </xf>
    <xf numFmtId="2" fontId="6" fillId="18" borderId="206" xfId="0" applyNumberFormat="1" applyFont="1" applyFill="1" applyBorder="1" applyAlignment="1">
      <alignment horizontal="center" vertical="center" wrapText="1"/>
    </xf>
    <xf numFmtId="0" fontId="63" fillId="18" borderId="205" xfId="0" applyFont="1" applyFill="1" applyBorder="1" applyAlignment="1">
      <alignment horizontal="left" vertical="center" wrapText="1" indent="2"/>
    </xf>
    <xf numFmtId="1" fontId="63" fillId="18" borderId="146" xfId="0" applyNumberFormat="1" applyFont="1" applyFill="1" applyBorder="1" applyAlignment="1">
      <alignment horizontal="center" vertical="center" wrapText="1"/>
    </xf>
    <xf numFmtId="1" fontId="63" fillId="18" borderId="206" xfId="0" applyNumberFormat="1" applyFont="1" applyFill="1" applyBorder="1" applyAlignment="1">
      <alignment horizontal="center" vertical="center" wrapText="1"/>
    </xf>
    <xf numFmtId="0" fontId="64" fillId="2" borderId="12" xfId="0" applyFont="1" applyFill="1" applyBorder="1"/>
    <xf numFmtId="2" fontId="63" fillId="18" borderId="205" xfId="0" applyNumberFormat="1" applyFont="1" applyFill="1" applyBorder="1" applyAlignment="1">
      <alignment horizontal="center" vertical="center" wrapText="1"/>
    </xf>
    <xf numFmtId="2" fontId="63" fillId="18" borderId="146" xfId="0" applyNumberFormat="1" applyFont="1" applyFill="1" applyBorder="1" applyAlignment="1">
      <alignment horizontal="center" vertical="center" wrapText="1"/>
    </xf>
    <xf numFmtId="2" fontId="63" fillId="18" borderId="206" xfId="0" applyNumberFormat="1" applyFont="1" applyFill="1" applyBorder="1" applyAlignment="1">
      <alignment horizontal="center" vertical="center" wrapText="1"/>
    </xf>
    <xf numFmtId="0" fontId="7" fillId="0" borderId="146" xfId="0" applyFont="1" applyBorder="1" applyAlignment="1">
      <alignment horizontal="center" vertical="center"/>
    </xf>
    <xf numFmtId="0" fontId="7" fillId="0" borderId="206" xfId="0" applyFont="1" applyBorder="1" applyAlignment="1">
      <alignment horizontal="center" vertical="center"/>
    </xf>
    <xf numFmtId="0" fontId="6" fillId="18" borderId="205" xfId="0" applyFont="1" applyFill="1" applyBorder="1" applyAlignment="1">
      <alignment horizontal="left" vertical="top" wrapText="1"/>
    </xf>
    <xf numFmtId="0" fontId="63" fillId="18" borderId="205" xfId="0" applyFont="1" applyFill="1" applyBorder="1" applyAlignment="1">
      <alignment horizontal="left" vertical="top" wrapText="1" indent="2"/>
    </xf>
    <xf numFmtId="0" fontId="6" fillId="18" borderId="207" xfId="0" applyFont="1" applyFill="1" applyBorder="1" applyAlignment="1">
      <alignment horizontal="left" vertical="top" wrapText="1"/>
    </xf>
    <xf numFmtId="1" fontId="6" fillId="18" borderId="208" xfId="0" applyNumberFormat="1" applyFont="1" applyFill="1" applyBorder="1" applyAlignment="1">
      <alignment horizontal="center" vertical="center" wrapText="1"/>
    </xf>
    <xf numFmtId="1" fontId="6" fillId="18" borderId="209" xfId="0" applyNumberFormat="1" applyFont="1" applyFill="1" applyBorder="1" applyAlignment="1">
      <alignment horizontal="center" vertical="center" wrapText="1"/>
    </xf>
    <xf numFmtId="2" fontId="6" fillId="18" borderId="207" xfId="0" applyNumberFormat="1" applyFont="1" applyFill="1" applyBorder="1" applyAlignment="1">
      <alignment horizontal="center" vertical="center" wrapText="1"/>
    </xf>
    <xf numFmtId="2" fontId="6" fillId="18" borderId="208" xfId="0" applyNumberFormat="1" applyFont="1" applyFill="1" applyBorder="1" applyAlignment="1">
      <alignment horizontal="center" vertical="center" wrapText="1"/>
    </xf>
    <xf numFmtId="2" fontId="6" fillId="18" borderId="209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2" fontId="7" fillId="2" borderId="0" xfId="0" applyNumberFormat="1" applyFont="1" applyFill="1" applyAlignment="1">
      <alignment horizontal="center"/>
    </xf>
    <xf numFmtId="0" fontId="63" fillId="0" borderId="11" xfId="0" applyFont="1" applyBorder="1" applyAlignment="1">
      <alignment horizontal="left" vertical="center" wrapText="1" indent="2"/>
    </xf>
    <xf numFmtId="0" fontId="63" fillId="0" borderId="11" xfId="0" applyFont="1" applyBorder="1" applyAlignment="1">
      <alignment horizontal="center" vertical="center" wrapText="1"/>
    </xf>
    <xf numFmtId="0" fontId="63" fillId="0" borderId="18" xfId="0" applyFont="1" applyBorder="1" applyAlignment="1">
      <alignment horizontal="center" vertical="center" wrapText="1"/>
    </xf>
    <xf numFmtId="2" fontId="63" fillId="0" borderId="11" xfId="0" applyNumberFormat="1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17" fontId="6" fillId="3" borderId="3" xfId="0" quotePrefix="1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17" fontId="6" fillId="3" borderId="210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top" wrapText="1"/>
    </xf>
    <xf numFmtId="17" fontId="6" fillId="3" borderId="3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6" fillId="9" borderId="2" xfId="0" applyFont="1" applyFill="1" applyBorder="1" applyAlignment="1">
      <alignment horizontal="left" vertical="center" wrapText="1"/>
    </xf>
    <xf numFmtId="1" fontId="6" fillId="9" borderId="3" xfId="0" applyNumberFormat="1" applyFont="1" applyFill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/>
    </xf>
    <xf numFmtId="0" fontId="6" fillId="0" borderId="14" xfId="0" applyFont="1" applyBorder="1" applyAlignment="1">
      <alignment horizontal="left" vertical="top" wrapText="1"/>
    </xf>
    <xf numFmtId="0" fontId="6" fillId="0" borderId="98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1" fontId="65" fillId="0" borderId="0" xfId="0" applyNumberFormat="1" applyFont="1" applyAlignment="1">
      <alignment horizontal="center" vertical="center" wrapText="1"/>
    </xf>
    <xf numFmtId="1" fontId="65" fillId="0" borderId="1" xfId="0" applyNumberFormat="1" applyFont="1" applyBorder="1" applyAlignment="1">
      <alignment horizontal="center" vertical="center" wrapText="1"/>
    </xf>
    <xf numFmtId="1" fontId="65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2" borderId="0" xfId="0" applyFont="1" applyFill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1" fontId="6" fillId="3" borderId="3" xfId="0" applyNumberFormat="1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center" wrapText="1"/>
    </xf>
    <xf numFmtId="1" fontId="65" fillId="3" borderId="3" xfId="0" applyNumberFormat="1" applyFont="1" applyFill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 wrapText="1"/>
    </xf>
    <xf numFmtId="2" fontId="9" fillId="9" borderId="5" xfId="0" applyNumberFormat="1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left" vertical="center" shrinkToFit="1"/>
    </xf>
    <xf numFmtId="1" fontId="6" fillId="0" borderId="110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9" fillId="0" borderId="40" xfId="0" applyNumberFormat="1" applyFont="1" applyBorder="1" applyAlignment="1">
      <alignment horizontal="center" vertical="center" wrapText="1"/>
    </xf>
    <xf numFmtId="1" fontId="6" fillId="0" borderId="211" xfId="0" applyNumberFormat="1" applyFont="1" applyBorder="1" applyAlignment="1">
      <alignment horizontal="center" vertical="center" wrapText="1"/>
    </xf>
    <xf numFmtId="1" fontId="6" fillId="0" borderId="45" xfId="0" applyNumberFormat="1" applyFont="1" applyBorder="1" applyAlignment="1">
      <alignment horizontal="center" vertical="center" wrapText="1"/>
    </xf>
    <xf numFmtId="1" fontId="65" fillId="0" borderId="40" xfId="0" applyNumberFormat="1" applyFont="1" applyBorder="1" applyAlignment="1">
      <alignment horizontal="center" vertical="center" wrapText="1"/>
    </xf>
    <xf numFmtId="1" fontId="65" fillId="0" borderId="41" xfId="0" applyNumberFormat="1" applyFont="1" applyBorder="1" applyAlignment="1">
      <alignment horizontal="center" vertical="center" wrapText="1"/>
    </xf>
    <xf numFmtId="1" fontId="6" fillId="0" borderId="46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left" vertical="center" wrapText="1"/>
    </xf>
    <xf numFmtId="0" fontId="0" fillId="0" borderId="84" xfId="0" applyBorder="1" applyAlignment="1">
      <alignment horizontal="center" vertical="center"/>
    </xf>
    <xf numFmtId="1" fontId="6" fillId="0" borderId="49" xfId="0" applyNumberFormat="1" applyFont="1" applyBorder="1" applyAlignment="1">
      <alignment horizontal="center" vertical="center" wrapText="1"/>
    </xf>
    <xf numFmtId="1" fontId="9" fillId="0" borderId="49" xfId="0" applyNumberFormat="1" applyFont="1" applyBorder="1" applyAlignment="1">
      <alignment horizontal="center" vertical="center" wrapText="1"/>
    </xf>
    <xf numFmtId="1" fontId="6" fillId="0" borderId="212" xfId="0" applyNumberFormat="1" applyFont="1" applyBorder="1" applyAlignment="1">
      <alignment horizontal="center" vertical="center" wrapText="1"/>
    </xf>
    <xf numFmtId="1" fontId="6" fillId="0" borderId="54" xfId="0" applyNumberFormat="1" applyFont="1" applyBorder="1" applyAlignment="1">
      <alignment horizontal="center" vertical="center" wrapText="1"/>
    </xf>
    <xf numFmtId="1" fontId="65" fillId="0" borderId="49" xfId="0" applyNumberFormat="1" applyFont="1" applyBorder="1" applyAlignment="1">
      <alignment horizontal="center" vertical="center" wrapText="1"/>
    </xf>
    <xf numFmtId="1" fontId="65" fillId="0" borderId="50" xfId="0" applyNumberFormat="1" applyFont="1" applyBorder="1" applyAlignment="1">
      <alignment horizontal="center" vertical="center" wrapText="1"/>
    </xf>
    <xf numFmtId="1" fontId="65" fillId="0" borderId="48" xfId="0" applyNumberFormat="1" applyFont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 wrapText="1"/>
    </xf>
    <xf numFmtId="0" fontId="0" fillId="0" borderId="112" xfId="0" applyBorder="1" applyAlignment="1">
      <alignment horizontal="center" vertical="center"/>
    </xf>
    <xf numFmtId="1" fontId="6" fillId="0" borderId="113" xfId="0" applyNumberFormat="1" applyFont="1" applyBorder="1" applyAlignment="1">
      <alignment horizontal="center" vertical="center" wrapText="1"/>
    </xf>
    <xf numFmtId="1" fontId="9" fillId="0" borderId="113" xfId="0" applyNumberFormat="1" applyFont="1" applyBorder="1" applyAlignment="1">
      <alignment horizontal="center" vertical="center" wrapText="1"/>
    </xf>
    <xf numFmtId="1" fontId="0" fillId="0" borderId="213" xfId="0" applyNumberFormat="1" applyBorder="1" applyAlignment="1">
      <alignment horizontal="center" vertical="center"/>
    </xf>
    <xf numFmtId="1" fontId="6" fillId="0" borderId="114" xfId="0" applyNumberFormat="1" applyFont="1" applyBorder="1" applyAlignment="1">
      <alignment horizontal="center" vertical="center" wrapText="1"/>
    </xf>
    <xf numFmtId="1" fontId="65" fillId="0" borderId="113" xfId="0" applyNumberFormat="1" applyFont="1" applyBorder="1" applyAlignment="1">
      <alignment horizontal="center" vertical="center" wrapText="1"/>
    </xf>
    <xf numFmtId="1" fontId="65" fillId="0" borderId="214" xfId="0" applyNumberFormat="1" applyFont="1" applyBorder="1" applyAlignment="1">
      <alignment horizontal="center" vertical="center" wrapText="1"/>
    </xf>
    <xf numFmtId="1" fontId="6" fillId="0" borderId="116" xfId="0" applyNumberFormat="1" applyFont="1" applyBorder="1" applyAlignment="1">
      <alignment horizontal="center" vertical="center" wrapText="1"/>
    </xf>
    <xf numFmtId="2" fontId="6" fillId="9" borderId="5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65" fillId="3" borderId="3" xfId="0" applyFont="1" applyFill="1" applyBorder="1" applyAlignment="1">
      <alignment horizontal="center" vertical="center" wrapText="1"/>
    </xf>
    <xf numFmtId="1" fontId="6" fillId="0" borderId="215" xfId="0" applyNumberFormat="1" applyFont="1" applyBorder="1" applyAlignment="1">
      <alignment horizontal="center" vertical="center" wrapText="1"/>
    </xf>
    <xf numFmtId="1" fontId="6" fillId="0" borderId="216" xfId="0" applyNumberFormat="1" applyFont="1" applyBorder="1" applyAlignment="1">
      <alignment horizontal="center" vertical="center" wrapText="1"/>
    </xf>
    <xf numFmtId="0" fontId="6" fillId="0" borderId="216" xfId="0" applyFont="1" applyBorder="1" applyAlignment="1">
      <alignment horizontal="center" vertical="center" wrapText="1"/>
    </xf>
    <xf numFmtId="0" fontId="6" fillId="0" borderId="186" xfId="0" applyFont="1" applyBorder="1" applyAlignment="1">
      <alignment horizontal="center" vertical="center" wrapText="1"/>
    </xf>
    <xf numFmtId="0" fontId="6" fillId="0" borderId="217" xfId="0" applyFont="1" applyBorder="1" applyAlignment="1">
      <alignment horizontal="center" vertical="center" wrapText="1"/>
    </xf>
    <xf numFmtId="0" fontId="6" fillId="0" borderId="218" xfId="0" applyFont="1" applyBorder="1" applyAlignment="1">
      <alignment horizontal="center" vertical="center" wrapText="1"/>
    </xf>
    <xf numFmtId="0" fontId="65" fillId="0" borderId="218" xfId="0" applyFont="1" applyBorder="1" applyAlignment="1">
      <alignment horizontal="center" vertical="center" wrapText="1"/>
    </xf>
    <xf numFmtId="0" fontId="6" fillId="0" borderId="215" xfId="0" applyFont="1" applyBorder="1" applyAlignment="1">
      <alignment horizontal="center" vertical="center" wrapText="1"/>
    </xf>
    <xf numFmtId="0" fontId="65" fillId="0" borderId="186" xfId="0" applyFont="1" applyBorder="1" applyAlignment="1">
      <alignment horizontal="center" vertical="center" wrapText="1"/>
    </xf>
    <xf numFmtId="0" fontId="6" fillId="0" borderId="219" xfId="0" applyFont="1" applyBorder="1" applyAlignment="1">
      <alignment horizontal="center" vertical="center" wrapText="1"/>
    </xf>
    <xf numFmtId="0" fontId="6" fillId="3" borderId="5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center" wrapText="1"/>
    </xf>
    <xf numFmtId="17" fontId="6" fillId="3" borderId="4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shrinkToFit="1"/>
    </xf>
    <xf numFmtId="10" fontId="0" fillId="2" borderId="0" xfId="0" applyNumberFormat="1" applyFill="1" applyAlignment="1">
      <alignment horizontal="center"/>
    </xf>
    <xf numFmtId="0" fontId="6" fillId="2" borderId="0" xfId="0" applyFont="1" applyFill="1" applyAlignment="1">
      <alignment horizontal="left" vertical="center" shrinkToFit="1"/>
    </xf>
    <xf numFmtId="0" fontId="65" fillId="9" borderId="9" xfId="0" applyFont="1" applyFill="1" applyBorder="1" applyAlignment="1">
      <alignment horizontal="center" vertical="center" wrapText="1"/>
    </xf>
    <xf numFmtId="10" fontId="65" fillId="9" borderId="9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vertical="center" shrinkToFit="1"/>
    </xf>
    <xf numFmtId="0" fontId="9" fillId="3" borderId="3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vertical="center" wrapText="1"/>
    </xf>
    <xf numFmtId="10" fontId="9" fillId="3" borderId="5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vertical="center" shrinkToFit="1"/>
    </xf>
    <xf numFmtId="10" fontId="6" fillId="18" borderId="6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 shrinkToFit="1"/>
    </xf>
    <xf numFmtId="0" fontId="0" fillId="2" borderId="0" xfId="0" applyFill="1" applyAlignment="1">
      <alignment vertical="top"/>
    </xf>
    <xf numFmtId="10" fontId="0" fillId="2" borderId="0" xfId="0" applyNumberFormat="1" applyFill="1" applyAlignment="1">
      <alignment horizontal="center" vertical="top"/>
    </xf>
    <xf numFmtId="0" fontId="6" fillId="2" borderId="0" xfId="0" applyFont="1" applyFill="1" applyAlignment="1">
      <alignment horizontal="left" vertical="top" shrinkToFit="1"/>
    </xf>
    <xf numFmtId="0" fontId="65" fillId="9" borderId="6" xfId="0" applyFont="1" applyFill="1" applyBorder="1" applyAlignment="1">
      <alignment horizontal="center" vertical="center" wrapText="1"/>
    </xf>
    <xf numFmtId="10" fontId="65" fillId="9" borderId="6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shrinkToFit="1"/>
    </xf>
    <xf numFmtId="10" fontId="0" fillId="2" borderId="0" xfId="0" applyNumberFormat="1" applyFill="1" applyAlignment="1">
      <alignment horizontal="center" vertical="center"/>
    </xf>
    <xf numFmtId="2" fontId="18" fillId="2" borderId="0" xfId="0" applyNumberFormat="1" applyFont="1" applyFill="1"/>
    <xf numFmtId="0" fontId="6" fillId="2" borderId="0" xfId="0" applyFont="1" applyFill="1" applyAlignment="1">
      <alignment horizontal="center"/>
    </xf>
    <xf numFmtId="0" fontId="9" fillId="9" borderId="221" xfId="0" applyFont="1" applyFill="1" applyBorder="1" applyAlignment="1">
      <alignment horizontal="center" vertical="center" wrapText="1"/>
    </xf>
    <xf numFmtId="2" fontId="9" fillId="3" borderId="221" xfId="0" applyNumberFormat="1" applyFont="1" applyFill="1" applyBorder="1" applyAlignment="1">
      <alignment horizontal="center" vertical="center" wrapText="1"/>
    </xf>
    <xf numFmtId="2" fontId="9" fillId="3" borderId="132" xfId="0" applyNumberFormat="1" applyFont="1" applyFill="1" applyBorder="1" applyAlignment="1">
      <alignment horizontal="center" vertical="center" wrapText="1"/>
    </xf>
    <xf numFmtId="0" fontId="9" fillId="9" borderId="134" xfId="0" applyFont="1" applyFill="1" applyBorder="1" applyAlignment="1">
      <alignment horizontal="center" vertical="center" wrapText="1"/>
    </xf>
    <xf numFmtId="0" fontId="18" fillId="0" borderId="222" xfId="0" applyFont="1" applyBorder="1" applyAlignment="1">
      <alignment horizontal="left" vertical="center" wrapText="1" indent="1"/>
    </xf>
    <xf numFmtId="0" fontId="7" fillId="0" borderId="223" xfId="0" applyFont="1" applyBorder="1" applyAlignment="1">
      <alignment horizontal="right" vertical="center" shrinkToFit="1"/>
    </xf>
    <xf numFmtId="0" fontId="18" fillId="0" borderId="224" xfId="0" applyFont="1" applyBorder="1" applyAlignment="1">
      <alignment horizontal="right" vertical="center" shrinkToFit="1"/>
    </xf>
    <xf numFmtId="0" fontId="7" fillId="0" borderId="222" xfId="0" applyFont="1" applyBorder="1" applyAlignment="1">
      <alignment horizontal="right" vertical="center" shrinkToFit="1"/>
    </xf>
    <xf numFmtId="0" fontId="18" fillId="0" borderId="225" xfId="0" applyFont="1" applyBorder="1" applyAlignment="1">
      <alignment horizontal="right" vertical="center" shrinkToFit="1"/>
    </xf>
    <xf numFmtId="0" fontId="7" fillId="0" borderId="226" xfId="0" applyFont="1" applyBorder="1" applyAlignment="1">
      <alignment horizontal="right" vertical="center" shrinkToFit="1"/>
    </xf>
    <xf numFmtId="0" fontId="18" fillId="0" borderId="145" xfId="0" applyFont="1" applyBorder="1" applyAlignment="1">
      <alignment horizontal="left" vertical="center" wrapText="1" indent="5"/>
    </xf>
    <xf numFmtId="0" fontId="7" fillId="0" borderId="146" xfId="0" applyFont="1" applyBorder="1" applyAlignment="1">
      <alignment horizontal="right" vertical="center" shrinkToFit="1"/>
    </xf>
    <xf numFmtId="0" fontId="18" fillId="0" borderId="199" xfId="0" applyFont="1" applyBorder="1" applyAlignment="1">
      <alignment horizontal="right" vertical="center" shrinkToFit="1"/>
    </xf>
    <xf numFmtId="0" fontId="7" fillId="0" borderId="145" xfId="0" applyFont="1" applyBorder="1" applyAlignment="1">
      <alignment horizontal="right" vertical="center" shrinkToFit="1"/>
    </xf>
    <xf numFmtId="0" fontId="18" fillId="0" borderId="147" xfId="0" applyFont="1" applyBorder="1" applyAlignment="1">
      <alignment horizontal="right" vertical="center" shrinkToFit="1"/>
    </xf>
    <xf numFmtId="0" fontId="7" fillId="0" borderId="198" xfId="0" applyFont="1" applyBorder="1" applyAlignment="1">
      <alignment horizontal="right" vertical="center" shrinkToFit="1"/>
    </xf>
    <xf numFmtId="0" fontId="7" fillId="0" borderId="0" xfId="0" applyFont="1" applyAlignment="1">
      <alignment horizontal="left" indent="1"/>
    </xf>
    <xf numFmtId="0" fontId="7" fillId="0" borderId="149" xfId="0" applyFont="1" applyBorder="1" applyAlignment="1">
      <alignment horizontal="right" vertical="center" shrinkToFit="1"/>
    </xf>
    <xf numFmtId="0" fontId="18" fillId="0" borderId="227" xfId="0" applyFont="1" applyBorder="1" applyAlignment="1">
      <alignment horizontal="right" vertical="center" shrinkToFit="1"/>
    </xf>
    <xf numFmtId="0" fontId="7" fillId="0" borderId="148" xfId="0" applyFont="1" applyBorder="1" applyAlignment="1">
      <alignment horizontal="right" vertical="center" shrinkToFit="1"/>
    </xf>
    <xf numFmtId="0" fontId="18" fillId="0" borderId="150" xfId="0" applyFont="1" applyBorder="1" applyAlignment="1">
      <alignment horizontal="right" vertical="center" shrinkToFit="1"/>
    </xf>
    <xf numFmtId="0" fontId="7" fillId="0" borderId="228" xfId="0" applyFont="1" applyBorder="1" applyAlignment="1">
      <alignment horizontal="right" vertical="center" shrinkToFit="1"/>
    </xf>
    <xf numFmtId="0" fontId="6" fillId="0" borderId="0" xfId="0" applyFont="1" applyAlignment="1">
      <alignment vertical="center" wrapText="1"/>
    </xf>
    <xf numFmtId="0" fontId="0" fillId="9" borderId="2" xfId="0" applyFill="1" applyBorder="1" applyAlignment="1">
      <alignment vertical="center"/>
    </xf>
    <xf numFmtId="0" fontId="6" fillId="3" borderId="20" xfId="0" applyFont="1" applyFill="1" applyBorder="1" applyAlignment="1">
      <alignment horizontal="center" vertical="center" wrapText="1"/>
    </xf>
    <xf numFmtId="0" fontId="6" fillId="3" borderId="229" xfId="0" applyFont="1" applyFill="1" applyBorder="1" applyAlignment="1">
      <alignment horizontal="center" vertical="center" wrapText="1"/>
    </xf>
    <xf numFmtId="0" fontId="6" fillId="3" borderId="210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235" xfId="0" applyFont="1" applyFill="1" applyBorder="1" applyAlignment="1">
      <alignment horizontal="center" vertical="center" wrapText="1"/>
    </xf>
    <xf numFmtId="0" fontId="6" fillId="3" borderId="236" xfId="0" applyFont="1" applyFill="1" applyBorder="1" applyAlignment="1">
      <alignment horizontal="center" vertical="center" wrapText="1"/>
    </xf>
    <xf numFmtId="0" fontId="6" fillId="3" borderId="237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238" xfId="0" applyFont="1" applyFill="1" applyBorder="1" applyAlignment="1">
      <alignment horizontal="center" vertical="center" wrapText="1"/>
    </xf>
    <xf numFmtId="0" fontId="6" fillId="3" borderId="239" xfId="0" applyFont="1" applyFill="1" applyBorder="1" applyAlignment="1">
      <alignment horizontal="center" vertical="center" wrapText="1"/>
    </xf>
    <xf numFmtId="0" fontId="6" fillId="3" borderId="240" xfId="0" applyFont="1" applyFill="1" applyBorder="1" applyAlignment="1">
      <alignment horizontal="center" vertical="center" wrapText="1"/>
    </xf>
    <xf numFmtId="2" fontId="63" fillId="0" borderId="232" xfId="0" applyNumberFormat="1" applyFont="1" applyBorder="1" applyAlignment="1">
      <alignment horizontal="right" vertical="center" wrapText="1"/>
    </xf>
    <xf numFmtId="2" fontId="63" fillId="0" borderId="233" xfId="0" applyNumberFormat="1" applyFont="1" applyBorder="1" applyAlignment="1">
      <alignment horizontal="right" vertical="center" wrapText="1"/>
    </xf>
    <xf numFmtId="2" fontId="63" fillId="0" borderId="234" xfId="0" applyNumberFormat="1" applyFont="1" applyBorder="1" applyAlignment="1">
      <alignment horizontal="right" vertical="center" wrapText="1"/>
    </xf>
    <xf numFmtId="2" fontId="9" fillId="0" borderId="243" xfId="0" applyNumberFormat="1" applyFont="1" applyBorder="1" applyAlignment="1">
      <alignment horizontal="right" vertical="center" wrapText="1"/>
    </xf>
    <xf numFmtId="2" fontId="9" fillId="0" borderId="86" xfId="0" applyNumberFormat="1" applyFont="1" applyBorder="1" applyAlignment="1">
      <alignment horizontal="right" vertical="center" wrapText="1"/>
    </xf>
    <xf numFmtId="2" fontId="9" fillId="0" borderId="155" xfId="0" applyNumberFormat="1" applyFont="1" applyBorder="1" applyAlignment="1">
      <alignment horizontal="right" vertical="center" wrapText="1"/>
    </xf>
    <xf numFmtId="2" fontId="56" fillId="0" borderId="243" xfId="0" applyNumberFormat="1" applyFont="1" applyBorder="1" applyAlignment="1">
      <alignment horizontal="right" vertical="center" wrapText="1"/>
    </xf>
    <xf numFmtId="2" fontId="56" fillId="0" borderId="86" xfId="0" applyNumberFormat="1" applyFont="1" applyBorder="1" applyAlignment="1">
      <alignment horizontal="right" vertical="center" wrapText="1"/>
    </xf>
    <xf numFmtId="2" fontId="56" fillId="0" borderId="155" xfId="0" applyNumberFormat="1" applyFont="1" applyBorder="1" applyAlignment="1">
      <alignment horizontal="right" vertical="center" wrapText="1"/>
    </xf>
    <xf numFmtId="0" fontId="0" fillId="2" borderId="1" xfId="0" applyFill="1" applyBorder="1"/>
    <xf numFmtId="0" fontId="6" fillId="3" borderId="3" xfId="0" applyFont="1" applyFill="1" applyBorder="1" applyAlignment="1">
      <alignment horizontal="right" vertical="center"/>
    </xf>
    <xf numFmtId="0" fontId="0" fillId="2" borderId="18" xfId="0" applyFill="1" applyBorder="1" applyAlignment="1">
      <alignment vertical="center" wrapText="1"/>
    </xf>
    <xf numFmtId="0" fontId="6" fillId="9" borderId="210" xfId="0" applyFont="1" applyFill="1" applyBorder="1" applyAlignment="1">
      <alignment horizontal="center" vertical="center" wrapText="1"/>
    </xf>
    <xf numFmtId="0" fontId="6" fillId="3" borderId="249" xfId="0" applyFont="1" applyFill="1" applyBorder="1" applyAlignment="1">
      <alignment horizontal="center" vertical="center" wrapText="1"/>
    </xf>
    <xf numFmtId="0" fontId="6" fillId="3" borderId="218" xfId="0" applyFont="1" applyFill="1" applyBorder="1" applyAlignment="1">
      <alignment horizontal="center" vertical="center" wrapText="1"/>
    </xf>
    <xf numFmtId="0" fontId="63" fillId="0" borderId="165" xfId="0" applyFont="1" applyBorder="1" applyAlignment="1">
      <alignment horizontal="left" vertical="center" wrapText="1"/>
    </xf>
    <xf numFmtId="2" fontId="63" fillId="0" borderId="165" xfId="0" applyNumberFormat="1" applyFont="1" applyBorder="1" applyAlignment="1">
      <alignment horizontal="right" vertical="center" wrapText="1"/>
    </xf>
    <xf numFmtId="2" fontId="63" fillId="0" borderId="166" xfId="0" applyNumberFormat="1" applyFont="1" applyBorder="1" applyAlignment="1">
      <alignment horizontal="right" vertical="center" wrapText="1"/>
    </xf>
    <xf numFmtId="0" fontId="9" fillId="0" borderId="170" xfId="0" applyFont="1" applyBorder="1" applyAlignment="1">
      <alignment horizontal="left" vertical="center" wrapText="1" indent="2"/>
    </xf>
    <xf numFmtId="2" fontId="9" fillId="0" borderId="170" xfId="0" applyNumberFormat="1" applyFont="1" applyBorder="1" applyAlignment="1">
      <alignment horizontal="right" vertical="center" wrapText="1"/>
    </xf>
    <xf numFmtId="2" fontId="9" fillId="0" borderId="72" xfId="0" applyNumberFormat="1" applyFont="1" applyBorder="1" applyAlignment="1">
      <alignment horizontal="right" vertical="center" wrapText="1"/>
    </xf>
    <xf numFmtId="0" fontId="56" fillId="0" borderId="170" xfId="0" applyFont="1" applyBorder="1" applyAlignment="1">
      <alignment horizontal="left" vertical="center" wrapText="1" indent="3"/>
    </xf>
    <xf numFmtId="2" fontId="56" fillId="0" borderId="170" xfId="0" applyNumberFormat="1" applyFont="1" applyBorder="1" applyAlignment="1">
      <alignment horizontal="right" vertical="center" wrapText="1"/>
    </xf>
    <xf numFmtId="2" fontId="56" fillId="0" borderId="72" xfId="0" applyNumberFormat="1" applyFont="1" applyBorder="1" applyAlignment="1">
      <alignment horizontal="right" vertical="center" wrapText="1"/>
    </xf>
    <xf numFmtId="0" fontId="6" fillId="2" borderId="170" xfId="0" applyFont="1" applyFill="1" applyBorder="1" applyAlignment="1">
      <alignment horizontal="left" vertical="center" wrapText="1"/>
    </xf>
    <xf numFmtId="2" fontId="6" fillId="2" borderId="250" xfId="0" applyNumberFormat="1" applyFont="1" applyFill="1" applyBorder="1" applyAlignment="1">
      <alignment horizontal="right" vertical="center" wrapText="1"/>
    </xf>
    <xf numFmtId="2" fontId="6" fillId="2" borderId="243" xfId="0" applyNumberFormat="1" applyFont="1" applyFill="1" applyBorder="1" applyAlignment="1">
      <alignment horizontal="right" vertical="center" wrapText="1"/>
    </xf>
    <xf numFmtId="2" fontId="6" fillId="2" borderId="86" xfId="0" applyNumberFormat="1" applyFont="1" applyFill="1" applyBorder="1" applyAlignment="1">
      <alignment horizontal="right" vertical="center" wrapText="1"/>
    </xf>
    <xf numFmtId="2" fontId="6" fillId="18" borderId="86" xfId="0" applyNumberFormat="1" applyFont="1" applyFill="1" applyBorder="1" applyAlignment="1">
      <alignment horizontal="right" vertical="center" wrapText="1"/>
    </xf>
    <xf numFmtId="2" fontId="6" fillId="18" borderId="155" xfId="0" applyNumberFormat="1" applyFont="1" applyFill="1" applyBorder="1" applyAlignment="1">
      <alignment horizontal="right" vertical="center" wrapText="1"/>
    </xf>
    <xf numFmtId="2" fontId="6" fillId="2" borderId="251" xfId="0" applyNumberFormat="1" applyFont="1" applyFill="1" applyBorder="1" applyAlignment="1">
      <alignment horizontal="right" vertical="center" wrapText="1"/>
    </xf>
    <xf numFmtId="2" fontId="6" fillId="2" borderId="252" xfId="0" applyNumberFormat="1" applyFont="1" applyFill="1" applyBorder="1" applyAlignment="1">
      <alignment horizontal="right" vertical="center" wrapText="1"/>
    </xf>
    <xf numFmtId="2" fontId="6" fillId="18" borderId="252" xfId="0" applyNumberFormat="1" applyFont="1" applyFill="1" applyBorder="1" applyAlignment="1">
      <alignment horizontal="right" vertical="center" wrapText="1"/>
    </xf>
    <xf numFmtId="2" fontId="6" fillId="18" borderId="252" xfId="0" applyNumberFormat="1" applyFont="1" applyFill="1" applyBorder="1" applyAlignment="1">
      <alignment vertical="center" wrapText="1"/>
    </xf>
    <xf numFmtId="2" fontId="6" fillId="18" borderId="253" xfId="0" applyNumberFormat="1" applyFont="1" applyFill="1" applyBorder="1" applyAlignment="1">
      <alignment horizontal="right" vertical="center" wrapText="1"/>
    </xf>
    <xf numFmtId="2" fontId="6" fillId="2" borderId="154" xfId="0" applyNumberFormat="1" applyFont="1" applyFill="1" applyBorder="1" applyAlignment="1">
      <alignment horizontal="right" vertical="center" wrapText="1"/>
    </xf>
    <xf numFmtId="0" fontId="6" fillId="18" borderId="170" xfId="0" applyFont="1" applyFill="1" applyBorder="1" applyAlignment="1">
      <alignment horizontal="left" vertical="center" wrapText="1"/>
    </xf>
    <xf numFmtId="0" fontId="9" fillId="18" borderId="170" xfId="0" applyFont="1" applyFill="1" applyBorder="1" applyAlignment="1">
      <alignment horizontal="left" vertical="center" wrapText="1" indent="2"/>
    </xf>
    <xf numFmtId="2" fontId="9" fillId="2" borderId="250" xfId="0" applyNumberFormat="1" applyFont="1" applyFill="1" applyBorder="1" applyAlignment="1">
      <alignment horizontal="right" vertical="center" wrapText="1"/>
    </xf>
    <xf numFmtId="2" fontId="9" fillId="2" borderId="243" xfId="0" applyNumberFormat="1" applyFont="1" applyFill="1" applyBorder="1" applyAlignment="1">
      <alignment horizontal="right" vertical="center" wrapText="1"/>
    </xf>
    <xf numFmtId="2" fontId="9" fillId="2" borderId="86" xfId="0" applyNumberFormat="1" applyFont="1" applyFill="1" applyBorder="1" applyAlignment="1">
      <alignment horizontal="right" vertical="center" wrapText="1"/>
    </xf>
    <xf numFmtId="2" fontId="9" fillId="18" borderId="86" xfId="0" applyNumberFormat="1" applyFont="1" applyFill="1" applyBorder="1" applyAlignment="1">
      <alignment horizontal="right" vertical="center" wrapText="1"/>
    </xf>
    <xf numFmtId="2" fontId="9" fillId="18" borderId="155" xfId="0" applyNumberFormat="1" applyFont="1" applyFill="1" applyBorder="1" applyAlignment="1">
      <alignment horizontal="right" vertical="center" wrapText="1"/>
    </xf>
    <xf numFmtId="2" fontId="9" fillId="2" borderId="251" xfId="0" applyNumberFormat="1" applyFont="1" applyFill="1" applyBorder="1" applyAlignment="1">
      <alignment horizontal="right" vertical="center" wrapText="1"/>
    </xf>
    <xf numFmtId="2" fontId="9" fillId="2" borderId="252" xfId="0" applyNumberFormat="1" applyFont="1" applyFill="1" applyBorder="1" applyAlignment="1">
      <alignment horizontal="right" vertical="center" wrapText="1"/>
    </xf>
    <xf numFmtId="2" fontId="9" fillId="18" borderId="252" xfId="0" applyNumberFormat="1" applyFont="1" applyFill="1" applyBorder="1" applyAlignment="1">
      <alignment horizontal="right" vertical="center" wrapText="1"/>
    </xf>
    <xf numFmtId="2" fontId="9" fillId="18" borderId="252" xfId="0" applyNumberFormat="1" applyFont="1" applyFill="1" applyBorder="1" applyAlignment="1">
      <alignment vertical="center" wrapText="1"/>
    </xf>
    <xf numFmtId="2" fontId="9" fillId="18" borderId="253" xfId="0" applyNumberFormat="1" applyFont="1" applyFill="1" applyBorder="1" applyAlignment="1">
      <alignment horizontal="right" vertical="center" wrapText="1"/>
    </xf>
    <xf numFmtId="2" fontId="9" fillId="2" borderId="154" xfId="0" applyNumberFormat="1" applyFont="1" applyFill="1" applyBorder="1" applyAlignment="1">
      <alignment horizontal="right" vertical="center" wrapText="1"/>
    </xf>
    <xf numFmtId="0" fontId="6" fillId="18" borderId="254" xfId="0" applyFont="1" applyFill="1" applyBorder="1" applyAlignment="1">
      <alignment horizontal="left" vertical="center" wrapText="1"/>
    </xf>
    <xf numFmtId="2" fontId="6" fillId="2" borderId="255" xfId="0" applyNumberFormat="1" applyFont="1" applyFill="1" applyBorder="1" applyAlignment="1">
      <alignment horizontal="right" vertical="center" wrapText="1"/>
    </xf>
    <xf numFmtId="2" fontId="6" fillId="2" borderId="247" xfId="0" applyNumberFormat="1" applyFont="1" applyFill="1" applyBorder="1" applyAlignment="1">
      <alignment horizontal="right" vertical="center" wrapText="1"/>
    </xf>
    <xf numFmtId="2" fontId="6" fillId="2" borderId="161" xfId="0" applyNumberFormat="1" applyFont="1" applyFill="1" applyBorder="1" applyAlignment="1">
      <alignment horizontal="right" vertical="center" wrapText="1"/>
    </xf>
    <xf numFmtId="2" fontId="6" fillId="18" borderId="161" xfId="0" applyNumberFormat="1" applyFont="1" applyFill="1" applyBorder="1" applyAlignment="1">
      <alignment horizontal="right" vertical="center" wrapText="1"/>
    </xf>
    <xf numFmtId="2" fontId="6" fillId="18" borderId="248" xfId="0" applyNumberFormat="1" applyFont="1" applyFill="1" applyBorder="1" applyAlignment="1">
      <alignment horizontal="right" vertical="center" wrapText="1"/>
    </xf>
    <xf numFmtId="2" fontId="6" fillId="2" borderId="256" xfId="0" applyNumberFormat="1" applyFont="1" applyFill="1" applyBorder="1" applyAlignment="1">
      <alignment horizontal="right" vertical="center" wrapText="1"/>
    </xf>
    <xf numFmtId="2" fontId="6" fillId="2" borderId="257" xfId="0" applyNumberFormat="1" applyFont="1" applyFill="1" applyBorder="1" applyAlignment="1">
      <alignment horizontal="right" vertical="center" wrapText="1"/>
    </xf>
    <xf numFmtId="2" fontId="6" fillId="18" borderId="257" xfId="0" applyNumberFormat="1" applyFont="1" applyFill="1" applyBorder="1" applyAlignment="1">
      <alignment horizontal="right" vertical="center" wrapText="1"/>
    </xf>
    <xf numFmtId="2" fontId="6" fillId="18" borderId="257" xfId="0" applyNumberFormat="1" applyFont="1" applyFill="1" applyBorder="1" applyAlignment="1">
      <alignment vertical="center" wrapText="1"/>
    </xf>
    <xf numFmtId="2" fontId="6" fillId="18" borderId="258" xfId="0" applyNumberFormat="1" applyFont="1" applyFill="1" applyBorder="1" applyAlignment="1">
      <alignment horizontal="right" vertical="center" wrapText="1"/>
    </xf>
    <xf numFmtId="2" fontId="6" fillId="2" borderId="160" xfId="0" applyNumberFormat="1" applyFont="1" applyFill="1" applyBorder="1" applyAlignment="1">
      <alignment horizontal="right" vertical="center" wrapText="1"/>
    </xf>
    <xf numFmtId="0" fontId="0" fillId="2" borderId="0" xfId="0" applyFill="1" applyAlignment="1">
      <alignment vertical="center" wrapText="1"/>
    </xf>
    <xf numFmtId="0" fontId="6" fillId="3" borderId="15" xfId="0" applyFont="1" applyFill="1" applyBorder="1" applyAlignment="1">
      <alignment vertical="center" wrapText="1"/>
    </xf>
    <xf numFmtId="0" fontId="6" fillId="3" borderId="10" xfId="0" applyFont="1" applyFill="1" applyBorder="1" applyAlignment="1">
      <alignment vertical="center" wrapText="1"/>
    </xf>
    <xf numFmtId="0" fontId="6" fillId="3" borderId="19" xfId="0" applyFont="1" applyFill="1" applyBorder="1" applyAlignment="1">
      <alignment vertical="center" wrapText="1"/>
    </xf>
    <xf numFmtId="0" fontId="6" fillId="3" borderId="11" xfId="0" applyFont="1" applyFill="1" applyBorder="1" applyAlignment="1">
      <alignment vertical="center" wrapText="1"/>
    </xf>
    <xf numFmtId="0" fontId="6" fillId="9" borderId="28" xfId="0" applyFont="1" applyFill="1" applyBorder="1" applyAlignment="1">
      <alignment horizontal="center" vertical="center" wrapText="1"/>
    </xf>
    <xf numFmtId="0" fontId="6" fillId="3" borderId="259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left" vertical="center" wrapText="1"/>
    </xf>
    <xf numFmtId="2" fontId="6" fillId="2" borderId="231" xfId="0" applyNumberFormat="1" applyFont="1" applyFill="1" applyBorder="1" applyAlignment="1">
      <alignment vertical="center" wrapText="1"/>
    </xf>
    <xf numFmtId="2" fontId="6" fillId="2" borderId="232" xfId="0" applyNumberFormat="1" applyFont="1" applyFill="1" applyBorder="1" applyAlignment="1">
      <alignment vertical="center" wrapText="1"/>
    </xf>
    <xf numFmtId="2" fontId="6" fillId="2" borderId="233" xfId="0" applyNumberFormat="1" applyFont="1" applyFill="1" applyBorder="1" applyAlignment="1">
      <alignment vertical="center" wrapText="1"/>
    </xf>
    <xf numFmtId="2" fontId="6" fillId="18" borderId="233" xfId="0" applyNumberFormat="1" applyFont="1" applyFill="1" applyBorder="1" applyAlignment="1">
      <alignment vertical="center" wrapText="1"/>
    </xf>
    <xf numFmtId="2" fontId="6" fillId="18" borderId="234" xfId="0" applyNumberFormat="1" applyFont="1" applyFill="1" applyBorder="1" applyAlignment="1">
      <alignment vertical="center" wrapText="1"/>
    </xf>
    <xf numFmtId="2" fontId="6" fillId="18" borderId="30" xfId="0" applyNumberFormat="1" applyFont="1" applyFill="1" applyBorder="1" applyAlignment="1">
      <alignment vertical="center" wrapText="1"/>
    </xf>
    <xf numFmtId="2" fontId="6" fillId="18" borderId="22" xfId="0" applyNumberFormat="1" applyFont="1" applyFill="1" applyBorder="1" applyAlignment="1">
      <alignment vertical="center" wrapText="1"/>
    </xf>
    <xf numFmtId="2" fontId="6" fillId="18" borderId="25" xfId="0" applyNumberFormat="1" applyFont="1" applyFill="1" applyBorder="1" applyAlignment="1">
      <alignment vertical="center" wrapText="1"/>
    </xf>
    <xf numFmtId="2" fontId="6" fillId="18" borderId="230" xfId="0" applyNumberFormat="1" applyFont="1" applyFill="1" applyBorder="1" applyAlignment="1">
      <alignment vertical="center" wrapText="1"/>
    </xf>
    <xf numFmtId="2" fontId="6" fillId="18" borderId="260" xfId="0" applyNumberFormat="1" applyFont="1" applyFill="1" applyBorder="1" applyAlignment="1">
      <alignment vertical="center" wrapText="1"/>
    </xf>
    <xf numFmtId="2" fontId="6" fillId="2" borderId="103" xfId="0" applyNumberFormat="1" applyFont="1" applyFill="1" applyBorder="1" applyAlignment="1">
      <alignment horizontal="right" vertical="center" wrapText="1"/>
    </xf>
    <xf numFmtId="2" fontId="6" fillId="2" borderId="31" xfId="0" applyNumberFormat="1" applyFont="1" applyFill="1" applyBorder="1" applyAlignment="1">
      <alignment horizontal="right" vertical="center" wrapText="1"/>
    </xf>
    <xf numFmtId="2" fontId="6" fillId="2" borderId="7" xfId="0" applyNumberFormat="1" applyFont="1" applyFill="1" applyBorder="1" applyAlignment="1">
      <alignment horizontal="right" vertical="center" wrapText="1"/>
    </xf>
    <xf numFmtId="2" fontId="6" fillId="18" borderId="7" xfId="0" applyNumberFormat="1" applyFont="1" applyFill="1" applyBorder="1" applyAlignment="1">
      <alignment horizontal="right" vertical="center" wrapText="1"/>
    </xf>
    <xf numFmtId="2" fontId="6" fillId="18" borderId="8" xfId="0" applyNumberFormat="1" applyFont="1" applyFill="1" applyBorder="1" applyAlignment="1">
      <alignment horizontal="right" vertical="center" wrapText="1"/>
    </xf>
    <xf numFmtId="2" fontId="6" fillId="2" borderId="241" xfId="0" applyNumberFormat="1" applyFont="1" applyFill="1" applyBorder="1" applyAlignment="1">
      <alignment horizontal="right" vertical="center" wrapText="1"/>
    </xf>
    <xf numFmtId="2" fontId="6" fillId="2" borderId="261" xfId="0" applyNumberFormat="1" applyFont="1" applyFill="1" applyBorder="1" applyAlignment="1">
      <alignment horizontal="right" vertical="center" wrapText="1"/>
    </xf>
    <xf numFmtId="2" fontId="6" fillId="18" borderId="7" xfId="0" applyNumberFormat="1" applyFont="1" applyFill="1" applyBorder="1" applyAlignment="1">
      <alignment vertical="center" wrapText="1"/>
    </xf>
    <xf numFmtId="2" fontId="6" fillId="2" borderId="105" xfId="0" applyNumberFormat="1" applyFont="1" applyFill="1" applyBorder="1" applyAlignment="1">
      <alignment horizontal="right" vertical="center" wrapText="1"/>
    </xf>
    <xf numFmtId="2" fontId="6" fillId="2" borderId="231" xfId="0" applyNumberFormat="1" applyFont="1" applyFill="1" applyBorder="1" applyAlignment="1">
      <alignment horizontal="right" vertical="center" wrapText="1"/>
    </xf>
    <xf numFmtId="0" fontId="6" fillId="18" borderId="8" xfId="0" applyFont="1" applyFill="1" applyBorder="1" applyAlignment="1">
      <alignment horizontal="left" vertical="center" wrapText="1"/>
    </xf>
    <xf numFmtId="0" fontId="6" fillId="2" borderId="24" xfId="0" applyFont="1" applyFill="1" applyBorder="1" applyAlignment="1">
      <alignment horizontal="left" vertical="center" wrapText="1"/>
    </xf>
    <xf numFmtId="2" fontId="6" fillId="2" borderId="103" xfId="0" applyNumberFormat="1" applyFont="1" applyFill="1" applyBorder="1" applyAlignment="1">
      <alignment vertical="center" wrapText="1"/>
    </xf>
    <xf numFmtId="2" fontId="6" fillId="2" borderId="243" xfId="0" applyNumberFormat="1" applyFont="1" applyFill="1" applyBorder="1" applyAlignment="1">
      <alignment vertical="center" wrapText="1"/>
    </xf>
    <xf numFmtId="2" fontId="6" fillId="2" borderId="86" xfId="0" applyNumberFormat="1" applyFont="1" applyFill="1" applyBorder="1" applyAlignment="1">
      <alignment vertical="center" wrapText="1"/>
    </xf>
    <xf numFmtId="2" fontId="6" fillId="18" borderId="86" xfId="0" applyNumberFormat="1" applyFont="1" applyFill="1" applyBorder="1" applyAlignment="1">
      <alignment vertical="center" wrapText="1"/>
    </xf>
    <xf numFmtId="2" fontId="6" fillId="18" borderId="155" xfId="0" applyNumberFormat="1" applyFont="1" applyFill="1" applyBorder="1" applyAlignment="1">
      <alignment vertical="center" wrapText="1"/>
    </xf>
    <xf numFmtId="2" fontId="6" fillId="2" borderId="31" xfId="0" applyNumberFormat="1" applyFont="1" applyFill="1" applyBorder="1" applyAlignment="1">
      <alignment vertical="center" wrapText="1"/>
    </xf>
    <xf numFmtId="2" fontId="6" fillId="2" borderId="7" xfId="0" applyNumberFormat="1" applyFont="1" applyFill="1" applyBorder="1" applyAlignment="1">
      <alignment vertical="center" wrapText="1"/>
    </xf>
    <xf numFmtId="2" fontId="6" fillId="18" borderId="8" xfId="0" applyNumberFormat="1" applyFont="1" applyFill="1" applyBorder="1" applyAlignment="1">
      <alignment vertical="center" wrapText="1"/>
    </xf>
    <xf numFmtId="2" fontId="6" fillId="2" borderId="241" xfId="0" applyNumberFormat="1" applyFont="1" applyFill="1" applyBorder="1" applyAlignment="1">
      <alignment vertical="center" wrapText="1"/>
    </xf>
    <xf numFmtId="2" fontId="6" fillId="2" borderId="261" xfId="0" applyNumberFormat="1" applyFont="1" applyFill="1" applyBorder="1" applyAlignment="1">
      <alignment vertical="center" wrapText="1"/>
    </xf>
    <xf numFmtId="2" fontId="6" fillId="2" borderId="244" xfId="0" applyNumberFormat="1" applyFont="1" applyFill="1" applyBorder="1" applyAlignment="1">
      <alignment horizontal="right" vertical="center" wrapText="1"/>
    </xf>
    <xf numFmtId="2" fontId="6" fillId="2" borderId="99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2" borderId="246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vertical="center" wrapText="1"/>
    </xf>
    <xf numFmtId="2" fontId="6" fillId="2" borderId="32" xfId="0" applyNumberFormat="1" applyFont="1" applyFill="1" applyBorder="1" applyAlignment="1">
      <alignment horizontal="right" vertical="center" wrapText="1"/>
    </xf>
    <xf numFmtId="2" fontId="6" fillId="2" borderId="23" xfId="0" applyNumberFormat="1" applyFont="1" applyFill="1" applyBorder="1" applyAlignment="1">
      <alignment horizontal="right" vertical="center" wrapText="1"/>
    </xf>
    <xf numFmtId="2" fontId="6" fillId="18" borderId="23" xfId="0" applyNumberFormat="1" applyFont="1" applyFill="1" applyBorder="1" applyAlignment="1">
      <alignment horizontal="right" vertical="center" wrapText="1"/>
    </xf>
    <xf numFmtId="2" fontId="6" fillId="18" borderId="23" xfId="0" applyNumberFormat="1" applyFont="1" applyFill="1" applyBorder="1" applyAlignment="1">
      <alignment vertical="center" wrapText="1"/>
    </xf>
    <xf numFmtId="2" fontId="6" fillId="18" borderId="24" xfId="0" applyNumberFormat="1" applyFont="1" applyFill="1" applyBorder="1" applyAlignment="1">
      <alignment horizontal="right" vertical="center" wrapText="1"/>
    </xf>
    <xf numFmtId="2" fontId="6" fillId="2" borderId="245" xfId="0" applyNumberFormat="1" applyFont="1" applyFill="1" applyBorder="1" applyAlignment="1">
      <alignment horizontal="right" vertical="center" wrapText="1"/>
    </xf>
    <xf numFmtId="2" fontId="6" fillId="2" borderId="262" xfId="0" applyNumberFormat="1" applyFont="1" applyFill="1" applyBorder="1" applyAlignment="1">
      <alignment horizontal="right" vertical="center" wrapText="1"/>
    </xf>
    <xf numFmtId="0" fontId="38" fillId="2" borderId="0" xfId="0" applyFont="1" applyFill="1" applyAlignment="1">
      <alignment horizontal="left" indent="6"/>
    </xf>
    <xf numFmtId="0" fontId="6" fillId="2" borderId="0" xfId="0" applyFont="1" applyFill="1" applyAlignment="1">
      <alignment vertical="center" wrapText="1"/>
    </xf>
    <xf numFmtId="0" fontId="63" fillId="2" borderId="99" xfId="0" applyFont="1" applyFill="1" applyBorder="1" applyAlignment="1">
      <alignment horizontal="left" vertical="center" wrapText="1"/>
    </xf>
    <xf numFmtId="2" fontId="63" fillId="0" borderId="263" xfId="0" applyNumberFormat="1" applyFont="1" applyBorder="1" applyAlignment="1">
      <alignment horizontal="right" vertical="center" wrapText="1"/>
    </xf>
    <xf numFmtId="2" fontId="63" fillId="0" borderId="264" xfId="0" applyNumberFormat="1" applyFont="1" applyBorder="1" applyAlignment="1">
      <alignment horizontal="right" vertical="center" wrapText="1"/>
    </xf>
    <xf numFmtId="0" fontId="9" fillId="2" borderId="242" xfId="0" applyFont="1" applyFill="1" applyBorder="1" applyAlignment="1">
      <alignment horizontal="left" vertical="center" wrapText="1" indent="1"/>
    </xf>
    <xf numFmtId="2" fontId="9" fillId="0" borderId="263" xfId="0" applyNumberFormat="1" applyFont="1" applyBorder="1" applyAlignment="1">
      <alignment horizontal="right" vertical="center" wrapText="1"/>
    </xf>
    <xf numFmtId="2" fontId="9" fillId="0" borderId="264" xfId="0" applyNumberFormat="1" applyFont="1" applyBorder="1" applyAlignment="1">
      <alignment horizontal="right" vertical="center" wrapText="1"/>
    </xf>
    <xf numFmtId="0" fontId="56" fillId="2" borderId="242" xfId="0" applyFont="1" applyFill="1" applyBorder="1" applyAlignment="1">
      <alignment horizontal="left" vertical="center" wrapText="1" indent="2"/>
    </xf>
    <xf numFmtId="2" fontId="56" fillId="0" borderId="263" xfId="0" applyNumberFormat="1" applyFont="1" applyBorder="1" applyAlignment="1">
      <alignment horizontal="right" vertical="center" wrapText="1"/>
    </xf>
    <xf numFmtId="2" fontId="56" fillId="0" borderId="264" xfId="0" applyNumberFormat="1" applyFont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left" vertical="center" wrapText="1"/>
    </xf>
    <xf numFmtId="2" fontId="6" fillId="0" borderId="263" xfId="0" applyNumberFormat="1" applyFont="1" applyBorder="1" applyAlignment="1">
      <alignment horizontal="right" vertical="center" wrapText="1"/>
    </xf>
    <xf numFmtId="2" fontId="6" fillId="0" borderId="264" xfId="0" applyNumberFormat="1" applyFont="1" applyBorder="1" applyAlignment="1">
      <alignment horizontal="right" vertical="center" wrapText="1"/>
    </xf>
    <xf numFmtId="0" fontId="6" fillId="2" borderId="246" xfId="0" applyFont="1" applyFill="1" applyBorder="1" applyAlignment="1">
      <alignment horizontal="left" vertical="center" wrapText="1"/>
    </xf>
    <xf numFmtId="2" fontId="6" fillId="0" borderId="265" xfId="0" applyNumberFormat="1" applyFont="1" applyBorder="1" applyAlignment="1">
      <alignment horizontal="right" vertical="center" wrapText="1"/>
    </xf>
    <xf numFmtId="2" fontId="6" fillId="0" borderId="266" xfId="0" applyNumberFormat="1" applyFont="1" applyBorder="1" applyAlignment="1">
      <alignment horizontal="right" vertical="center" wrapText="1"/>
    </xf>
    <xf numFmtId="0" fontId="6" fillId="3" borderId="269" xfId="0" applyFont="1" applyFill="1" applyBorder="1" applyAlignment="1">
      <alignment horizontal="center" vertical="center" wrapText="1"/>
    </xf>
    <xf numFmtId="0" fontId="6" fillId="18" borderId="234" xfId="0" applyFont="1" applyFill="1" applyBorder="1" applyAlignment="1">
      <alignment horizontal="left" vertical="center" wrapText="1"/>
    </xf>
    <xf numFmtId="2" fontId="6" fillId="0" borderId="271" xfId="0" applyNumberFormat="1" applyFont="1" applyBorder="1" applyAlignment="1">
      <alignment vertical="center" wrapText="1"/>
    </xf>
    <xf numFmtId="2" fontId="6" fillId="0" borderId="272" xfId="0" applyNumberFormat="1" applyFont="1" applyBorder="1" applyAlignment="1">
      <alignment vertical="center" wrapText="1"/>
    </xf>
    <xf numFmtId="0" fontId="6" fillId="2" borderId="155" xfId="0" applyFont="1" applyFill="1" applyBorder="1" applyAlignment="1">
      <alignment horizontal="left" vertical="center" wrapText="1"/>
    </xf>
    <xf numFmtId="2" fontId="6" fillId="0" borderId="86" xfId="0" applyNumberFormat="1" applyFont="1" applyBorder="1" applyAlignment="1">
      <alignment horizontal="right" vertical="center" wrapText="1"/>
    </xf>
    <xf numFmtId="2" fontId="6" fillId="0" borderId="155" xfId="0" applyNumberFormat="1" applyFont="1" applyBorder="1" applyAlignment="1">
      <alignment horizontal="right" vertical="center" wrapText="1"/>
    </xf>
    <xf numFmtId="0" fontId="6" fillId="2" borderId="248" xfId="0" applyFont="1" applyFill="1" applyBorder="1" applyAlignment="1">
      <alignment horizontal="left" vertical="center" wrapText="1"/>
    </xf>
    <xf numFmtId="2" fontId="6" fillId="0" borderId="161" xfId="0" applyNumberFormat="1" applyFont="1" applyBorder="1" applyAlignment="1">
      <alignment horizontal="right" vertical="center" wrapText="1"/>
    </xf>
    <xf numFmtId="2" fontId="6" fillId="0" borderId="248" xfId="0" applyNumberFormat="1" applyFont="1" applyBorder="1" applyAlignment="1">
      <alignment horizontal="right" vertical="center" wrapText="1"/>
    </xf>
    <xf numFmtId="0" fontId="6" fillId="2" borderId="153" xfId="0" applyFont="1" applyFill="1" applyBorder="1" applyAlignment="1">
      <alignment horizontal="left" vertical="center" wrapText="1"/>
    </xf>
    <xf numFmtId="2" fontId="6" fillId="0" borderId="152" xfId="0" applyNumberFormat="1" applyFont="1" applyBorder="1" applyAlignment="1">
      <alignment horizontal="right" vertical="center" wrapText="1"/>
    </xf>
    <xf numFmtId="2" fontId="6" fillId="0" borderId="153" xfId="0" applyNumberFormat="1" applyFont="1" applyBorder="1" applyAlignment="1">
      <alignment horizontal="right" vertical="center" wrapText="1"/>
    </xf>
    <xf numFmtId="0" fontId="68" fillId="0" borderId="0" xfId="0" applyFont="1"/>
    <xf numFmtId="0" fontId="68" fillId="2" borderId="0" xfId="2" applyFont="1" applyFill="1"/>
    <xf numFmtId="0" fontId="68" fillId="0" borderId="0" xfId="2" applyFont="1"/>
    <xf numFmtId="0" fontId="69" fillId="0" borderId="0" xfId="2" applyFont="1"/>
    <xf numFmtId="0" fontId="6" fillId="2" borderId="1" xfId="0" applyFont="1" applyFill="1" applyBorder="1" applyAlignment="1">
      <alignment horizontal="left" vertical="center"/>
    </xf>
    <xf numFmtId="10" fontId="15" fillId="9" borderId="2" xfId="0" applyNumberFormat="1" applyFont="1" applyFill="1" applyBorder="1" applyAlignment="1">
      <alignment horizontal="center" vertical="center"/>
    </xf>
    <xf numFmtId="10" fontId="15" fillId="9" borderId="3" xfId="0" applyNumberFormat="1" applyFont="1" applyFill="1" applyBorder="1" applyAlignment="1">
      <alignment horizontal="center" vertical="center"/>
    </xf>
    <xf numFmtId="10" fontId="44" fillId="9" borderId="5" xfId="0" applyNumberFormat="1" applyFont="1" applyFill="1" applyBorder="1" applyAlignment="1">
      <alignment horizontal="center" vertical="center"/>
    </xf>
    <xf numFmtId="10" fontId="15" fillId="9" borderId="5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6" fillId="2" borderId="18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6" fillId="9" borderId="6" xfId="0" applyFont="1" applyFill="1" applyBorder="1" applyAlignment="1">
      <alignment horizontal="right" vertical="center" wrapText="1"/>
    </xf>
    <xf numFmtId="1" fontId="15" fillId="9" borderId="6" xfId="0" applyNumberFormat="1" applyFont="1" applyFill="1" applyBorder="1" applyAlignment="1">
      <alignment horizontal="center" vertical="center" wrapText="1"/>
    </xf>
    <xf numFmtId="1" fontId="15" fillId="9" borderId="6" xfId="0" applyNumberFormat="1" applyFont="1" applyFill="1" applyBorder="1" applyAlignment="1">
      <alignment horizontal="center" vertical="center" shrinkToFit="1"/>
    </xf>
    <xf numFmtId="1" fontId="44" fillId="9" borderId="6" xfId="0" applyNumberFormat="1" applyFont="1" applyFill="1" applyBorder="1" applyAlignment="1">
      <alignment horizontal="center" vertical="center" shrinkToFit="1"/>
    </xf>
    <xf numFmtId="1" fontId="44" fillId="9" borderId="17" xfId="0" applyNumberFormat="1" applyFont="1" applyFill="1" applyBorder="1" applyAlignment="1">
      <alignment horizontal="center" vertical="center" shrinkToFit="1"/>
    </xf>
    <xf numFmtId="1" fontId="15" fillId="9" borderId="17" xfId="0" applyNumberFormat="1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vertical="center" wrapText="1"/>
    </xf>
    <xf numFmtId="0" fontId="6" fillId="9" borderId="3" xfId="0" applyFont="1" applyFill="1" applyBorder="1" applyAlignment="1">
      <alignment vertical="center" shrinkToFit="1"/>
    </xf>
    <xf numFmtId="0" fontId="9" fillId="9" borderId="3" xfId="0" applyFont="1" applyFill="1" applyBorder="1" applyAlignment="1">
      <alignment vertical="center" shrinkToFit="1"/>
    </xf>
    <xf numFmtId="0" fontId="9" fillId="9" borderId="5" xfId="0" applyFont="1" applyFill="1" applyBorder="1" applyAlignment="1">
      <alignment vertical="center" shrinkToFit="1"/>
    </xf>
    <xf numFmtId="0" fontId="6" fillId="2" borderId="6" xfId="0" applyFont="1" applyFill="1" applyBorder="1" applyAlignment="1">
      <alignment horizontal="left" vertical="center" wrapText="1"/>
    </xf>
    <xf numFmtId="10" fontId="15" fillId="0" borderId="6" xfId="3" applyNumberFormat="1" applyFont="1" applyFill="1" applyBorder="1" applyAlignment="1">
      <alignment vertical="center"/>
    </xf>
    <xf numFmtId="10" fontId="15" fillId="0" borderId="6" xfId="3" applyNumberFormat="1" applyFont="1" applyFill="1" applyBorder="1" applyAlignment="1">
      <alignment vertical="center" shrinkToFit="1"/>
    </xf>
    <xf numFmtId="10" fontId="44" fillId="0" borderId="6" xfId="3" applyNumberFormat="1" applyFont="1" applyFill="1" applyBorder="1" applyAlignment="1">
      <alignment vertical="center" shrinkToFit="1"/>
    </xf>
    <xf numFmtId="10" fontId="44" fillId="9" borderId="6" xfId="3" applyNumberFormat="1" applyFont="1" applyFill="1" applyBorder="1" applyAlignment="1">
      <alignment vertical="center" shrinkToFit="1"/>
    </xf>
    <xf numFmtId="10" fontId="15" fillId="0" borderId="6" xfId="0" applyNumberFormat="1" applyFont="1" applyBorder="1" applyAlignment="1">
      <alignment vertical="center" shrinkToFit="1"/>
    </xf>
    <xf numFmtId="10" fontId="15" fillId="9" borderId="6" xfId="3" applyNumberFormat="1" applyFont="1" applyFill="1" applyBorder="1" applyAlignment="1">
      <alignment vertical="center" shrinkToFit="1"/>
    </xf>
    <xf numFmtId="10" fontId="15" fillId="9" borderId="6" xfId="0" applyNumberFormat="1" applyFont="1" applyFill="1" applyBorder="1" applyAlignment="1">
      <alignment vertical="center" shrinkToFit="1"/>
    </xf>
    <xf numFmtId="0" fontId="6" fillId="2" borderId="2" xfId="0" applyFont="1" applyFill="1" applyBorder="1" applyAlignment="1">
      <alignment horizontal="left" vertical="center" wrapText="1"/>
    </xf>
    <xf numFmtId="10" fontId="15" fillId="0" borderId="3" xfId="3" applyNumberFormat="1" applyFont="1" applyFill="1" applyBorder="1" applyAlignment="1">
      <alignment vertical="center"/>
    </xf>
    <xf numFmtId="10" fontId="15" fillId="0" borderId="3" xfId="3" applyNumberFormat="1" applyFont="1" applyFill="1" applyBorder="1" applyAlignment="1">
      <alignment vertical="center" shrinkToFit="1"/>
    </xf>
    <xf numFmtId="10" fontId="44" fillId="0" borderId="3" xfId="3" applyNumberFormat="1" applyFont="1" applyFill="1" applyBorder="1" applyAlignment="1">
      <alignment vertical="center" shrinkToFit="1"/>
    </xf>
    <xf numFmtId="10" fontId="44" fillId="9" borderId="3" xfId="3" applyNumberFormat="1" applyFont="1" applyFill="1" applyBorder="1" applyAlignment="1">
      <alignment vertical="center" shrinkToFit="1"/>
    </xf>
    <xf numFmtId="10" fontId="15" fillId="0" borderId="3" xfId="0" applyNumberFormat="1" applyFont="1" applyBorder="1" applyAlignment="1">
      <alignment vertical="center" shrinkToFit="1"/>
    </xf>
    <xf numFmtId="10" fontId="15" fillId="9" borderId="3" xfId="3" applyNumberFormat="1" applyFont="1" applyFill="1" applyBorder="1" applyAlignment="1">
      <alignment vertical="center" shrinkToFit="1"/>
    </xf>
    <xf numFmtId="10" fontId="15" fillId="9" borderId="3" xfId="0" applyNumberFormat="1" applyFont="1" applyFill="1" applyBorder="1" applyAlignment="1">
      <alignment vertical="center" shrinkToFit="1"/>
    </xf>
    <xf numFmtId="10" fontId="44" fillId="9" borderId="5" xfId="3" applyNumberFormat="1" applyFont="1" applyFill="1" applyBorder="1" applyAlignment="1">
      <alignment vertical="center" shrinkToFit="1"/>
    </xf>
    <xf numFmtId="0" fontId="60" fillId="0" borderId="181" xfId="0" applyFont="1" applyBorder="1" applyAlignment="1" applyProtection="1">
      <alignment horizontal="left" vertical="center" wrapText="1" indent="1"/>
      <protection hidden="1"/>
    </xf>
    <xf numFmtId="0" fontId="60" fillId="0" borderId="184" xfId="0" applyFont="1" applyBorder="1" applyAlignment="1" applyProtection="1">
      <alignment horizontal="left" vertical="center" wrapText="1" indent="1"/>
      <protection hidden="1"/>
    </xf>
    <xf numFmtId="0" fontId="39" fillId="0" borderId="181" xfId="0" applyFont="1" applyBorder="1" applyAlignment="1" applyProtection="1">
      <alignment horizontal="left" vertical="center" wrapText="1" indent="1"/>
      <protection hidden="1"/>
    </xf>
    <xf numFmtId="0" fontId="39" fillId="0" borderId="184" xfId="0" applyFont="1" applyBorder="1" applyAlignment="1" applyProtection="1">
      <alignment horizontal="left" vertical="center" wrapText="1" indent="1"/>
      <protection hidden="1"/>
    </xf>
    <xf numFmtId="0" fontId="59" fillId="12" borderId="0" xfId="0" applyFont="1" applyFill="1" applyAlignment="1" applyProtection="1">
      <alignment horizontal="right" vertical="center" wrapText="1"/>
      <protection hidden="1"/>
    </xf>
    <xf numFmtId="0" fontId="39" fillId="0" borderId="0" xfId="0" applyFont="1" applyAlignment="1" applyProtection="1">
      <alignment horizontal="left" vertical="center" wrapText="1" indent="1"/>
      <protection hidden="1"/>
    </xf>
    <xf numFmtId="0" fontId="0" fillId="15" borderId="0" xfId="0" applyFill="1" applyAlignment="1" applyProtection="1">
      <alignment vertical="center" wrapText="1"/>
      <protection hidden="1"/>
    </xf>
    <xf numFmtId="0" fontId="60" fillId="0" borderId="0" xfId="0" applyFont="1" applyAlignment="1" applyProtection="1">
      <alignment horizontal="left" vertical="center" wrapText="1" indent="1"/>
      <protection hidden="1"/>
    </xf>
    <xf numFmtId="0" fontId="51" fillId="9" borderId="3" xfId="0" applyFont="1" applyFill="1" applyBorder="1" applyAlignment="1">
      <alignment horizontal="center" vertical="center" wrapText="1"/>
    </xf>
    <xf numFmtId="0" fontId="51" fillId="9" borderId="2" xfId="0" applyFont="1" applyFill="1" applyBorder="1" applyAlignment="1">
      <alignment horizontal="center" vertical="center" wrapText="1"/>
    </xf>
    <xf numFmtId="0" fontId="51" fillId="9" borderId="2" xfId="0" applyFont="1" applyFill="1" applyBorder="1" applyAlignment="1">
      <alignment horizontal="center" vertical="center"/>
    </xf>
    <xf numFmtId="0" fontId="51" fillId="9" borderId="5" xfId="0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9" borderId="9" xfId="0" applyFont="1" applyFill="1" applyBorder="1" applyAlignment="1">
      <alignment horizontal="center" vertical="center"/>
    </xf>
    <xf numFmtId="0" fontId="7" fillId="9" borderId="17" xfId="0" applyFont="1" applyFill="1" applyBorder="1" applyAlignment="1">
      <alignment horizontal="center" vertical="center"/>
    </xf>
    <xf numFmtId="0" fontId="7" fillId="9" borderId="15" xfId="0" applyFont="1" applyFill="1" applyBorder="1" applyAlignment="1">
      <alignment horizontal="center" vertical="center"/>
    </xf>
    <xf numFmtId="0" fontId="7" fillId="9" borderId="19" xfId="0" applyFont="1" applyFill="1" applyBorder="1" applyAlignment="1">
      <alignment horizontal="center" vertical="center"/>
    </xf>
    <xf numFmtId="0" fontId="51" fillId="0" borderId="95" xfId="0" applyFont="1" applyBorder="1" applyAlignment="1">
      <alignment horizontal="left"/>
    </xf>
    <xf numFmtId="0" fontId="51" fillId="0" borderId="96" xfId="0" applyFont="1" applyBorder="1" applyAlignment="1">
      <alignment horizontal="left"/>
    </xf>
    <xf numFmtId="0" fontId="46" fillId="9" borderId="87" xfId="0" applyFont="1" applyFill="1" applyBorder="1" applyAlignment="1">
      <alignment horizontal="center" vertical="center" wrapText="1"/>
    </xf>
    <xf numFmtId="0" fontId="46" fillId="9" borderId="0" xfId="0" applyFont="1" applyFill="1" applyAlignment="1">
      <alignment horizontal="center" vertical="center" wrapText="1"/>
    </xf>
    <xf numFmtId="0" fontId="51" fillId="9" borderId="88" xfId="0" applyFont="1" applyFill="1" applyBorder="1" applyAlignment="1">
      <alignment horizontal="center" vertical="center"/>
    </xf>
    <xf numFmtId="0" fontId="51" fillId="9" borderId="89" xfId="0" applyFont="1" applyFill="1" applyBorder="1" applyAlignment="1">
      <alignment horizontal="center" vertical="center"/>
    </xf>
    <xf numFmtId="0" fontId="51" fillId="0" borderId="93" xfId="0" applyFont="1" applyBorder="1" applyAlignment="1">
      <alignment horizontal="left"/>
    </xf>
    <xf numFmtId="0" fontId="51" fillId="0" borderId="49" xfId="0" applyFont="1" applyBorder="1" applyAlignment="1">
      <alignment horizontal="left"/>
    </xf>
    <xf numFmtId="0" fontId="51" fillId="0" borderId="90" xfId="0" applyFont="1" applyBorder="1" applyAlignment="1">
      <alignment horizontal="left"/>
    </xf>
    <xf numFmtId="0" fontId="51" fillId="0" borderId="91" xfId="0" applyFont="1" applyBorder="1" applyAlignment="1">
      <alignment horizontal="left"/>
    </xf>
    <xf numFmtId="0" fontId="54" fillId="9" borderId="86" xfId="0" applyFont="1" applyFill="1" applyBorder="1" applyAlignment="1">
      <alignment horizontal="center" vertical="center" wrapText="1"/>
    </xf>
    <xf numFmtId="0" fontId="46" fillId="9" borderId="71" xfId="0" applyFont="1" applyFill="1" applyBorder="1" applyAlignment="1">
      <alignment horizontal="center" vertical="center"/>
    </xf>
    <xf numFmtId="0" fontId="46" fillId="9" borderId="73" xfId="0" applyFont="1" applyFill="1" applyBorder="1" applyAlignment="1">
      <alignment horizontal="center" vertical="center"/>
    </xf>
    <xf numFmtId="0" fontId="51" fillId="9" borderId="74" xfId="0" applyFont="1" applyFill="1" applyBorder="1" applyAlignment="1">
      <alignment horizontal="center" vertical="center"/>
    </xf>
    <xf numFmtId="0" fontId="51" fillId="9" borderId="75" xfId="0" applyFont="1" applyFill="1" applyBorder="1" applyAlignment="1">
      <alignment horizontal="center" vertical="center"/>
    </xf>
    <xf numFmtId="0" fontId="46" fillId="9" borderId="72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0" fontId="53" fillId="2" borderId="0" xfId="0" applyFont="1" applyFill="1" applyAlignment="1">
      <alignment horizontal="left" vertical="top" wrapText="1"/>
    </xf>
    <xf numFmtId="0" fontId="52" fillId="2" borderId="74" xfId="0" applyFont="1" applyFill="1" applyBorder="1" applyAlignment="1">
      <alignment vertical="center" wrapText="1"/>
    </xf>
    <xf numFmtId="0" fontId="52" fillId="2" borderId="80" xfId="0" applyFont="1" applyFill="1" applyBorder="1" applyAlignment="1">
      <alignment vertical="center" wrapText="1"/>
    </xf>
    <xf numFmtId="0" fontId="52" fillId="2" borderId="82" xfId="0" applyFont="1" applyFill="1" applyBorder="1" applyAlignment="1">
      <alignment vertical="center" wrapText="1"/>
    </xf>
    <xf numFmtId="0" fontId="52" fillId="2" borderId="48" xfId="0" applyFont="1" applyFill="1" applyBorder="1" applyAlignment="1">
      <alignment vertical="center" wrapText="1"/>
    </xf>
    <xf numFmtId="0" fontId="52" fillId="2" borderId="84" xfId="0" applyFont="1" applyFill="1" applyBorder="1" applyAlignment="1">
      <alignment vertical="center" wrapText="1"/>
    </xf>
    <xf numFmtId="0" fontId="52" fillId="2" borderId="50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1" fontId="44" fillId="2" borderId="2" xfId="0" applyNumberFormat="1" applyFont="1" applyFill="1" applyBorder="1" applyAlignment="1">
      <alignment horizontal="center" vertical="center"/>
    </xf>
    <xf numFmtId="1" fontId="44" fillId="2" borderId="5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7" fillId="2" borderId="0" xfId="0" applyFont="1" applyFill="1" applyAlignment="1">
      <alignment horizontal="center"/>
    </xf>
    <xf numFmtId="0" fontId="9" fillId="3" borderId="2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left"/>
    </xf>
    <xf numFmtId="0" fontId="36" fillId="6" borderId="14" xfId="0" applyFont="1" applyFill="1" applyBorder="1" applyAlignment="1">
      <alignment horizontal="left" wrapText="1"/>
    </xf>
    <xf numFmtId="0" fontId="36" fillId="6" borderId="0" xfId="0" applyFont="1" applyFill="1" applyAlignment="1">
      <alignment horizontal="left" wrapText="1"/>
    </xf>
    <xf numFmtId="0" fontId="9" fillId="3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left"/>
    </xf>
    <xf numFmtId="0" fontId="36" fillId="4" borderId="2" xfId="0" applyFont="1" applyFill="1" applyBorder="1" applyAlignment="1">
      <alignment horizontal="center"/>
    </xf>
    <xf numFmtId="0" fontId="36" fillId="4" borderId="3" xfId="0" applyFont="1" applyFill="1" applyBorder="1" applyAlignment="1">
      <alignment horizontal="center"/>
    </xf>
    <xf numFmtId="0" fontId="9" fillId="9" borderId="86" xfId="0" applyFont="1" applyFill="1" applyBorder="1" applyAlignment="1">
      <alignment horizontal="center" vertical="center" wrapText="1"/>
    </xf>
    <xf numFmtId="0" fontId="53" fillId="9" borderId="189" xfId="0" applyFont="1" applyFill="1" applyBorder="1" applyAlignment="1">
      <alignment horizontal="center" vertical="center" wrapText="1"/>
    </xf>
    <xf numFmtId="0" fontId="53" fillId="9" borderId="190" xfId="0" applyFont="1" applyFill="1" applyBorder="1" applyAlignment="1">
      <alignment horizontal="center" vertical="center" wrapText="1"/>
    </xf>
    <xf numFmtId="0" fontId="53" fillId="9" borderId="191" xfId="0" applyFont="1" applyFill="1" applyBorder="1" applyAlignment="1">
      <alignment horizontal="center" vertical="center" wrapText="1"/>
    </xf>
    <xf numFmtId="0" fontId="9" fillId="9" borderId="88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9" fillId="3" borderId="177" xfId="0" applyFont="1" applyFill="1" applyBorder="1" applyAlignment="1">
      <alignment horizontal="center" vertical="center" wrapText="1"/>
    </xf>
    <xf numFmtId="0" fontId="9" fillId="3" borderId="196" xfId="0" applyFont="1" applyFill="1" applyBorder="1" applyAlignment="1">
      <alignment horizontal="center" vertical="center" wrapText="1"/>
    </xf>
    <xf numFmtId="0" fontId="9" fillId="3" borderId="197" xfId="0" applyFont="1" applyFill="1" applyBorder="1" applyAlignment="1">
      <alignment horizontal="center" vertical="center" wrapText="1"/>
    </xf>
    <xf numFmtId="0" fontId="9" fillId="3" borderId="179" xfId="0" applyFont="1" applyFill="1" applyBorder="1" applyAlignment="1">
      <alignment horizontal="center" vertical="center" wrapText="1"/>
    </xf>
    <xf numFmtId="2" fontId="9" fillId="3" borderId="178" xfId="0" applyNumberFormat="1" applyFont="1" applyFill="1" applyBorder="1" applyAlignment="1">
      <alignment horizontal="center" vertical="center" wrapText="1"/>
    </xf>
    <xf numFmtId="2" fontId="9" fillId="3" borderId="179" xfId="0" applyNumberFormat="1" applyFont="1" applyFill="1" applyBorder="1" applyAlignment="1">
      <alignment horizontal="center" vertical="center" wrapText="1"/>
    </xf>
    <xf numFmtId="0" fontId="63" fillId="0" borderId="183" xfId="0" applyFont="1" applyBorder="1" applyAlignment="1">
      <alignment horizontal="left" vertical="center" wrapText="1" indent="2"/>
    </xf>
    <xf numFmtId="0" fontId="63" fillId="0" borderId="200" xfId="0" applyFont="1" applyBorder="1" applyAlignment="1">
      <alignment horizontal="left" vertical="center" wrapText="1" indent="2"/>
    </xf>
    <xf numFmtId="0" fontId="63" fillId="0" borderId="201" xfId="0" applyFont="1" applyBorder="1" applyAlignment="1">
      <alignment horizontal="center" vertical="center" wrapText="1"/>
    </xf>
    <xf numFmtId="0" fontId="63" fillId="0" borderId="185" xfId="0" applyFont="1" applyBorder="1" applyAlignment="1">
      <alignment horizontal="center" vertical="center" wrapText="1"/>
    </xf>
    <xf numFmtId="2" fontId="63" fillId="0" borderId="184" xfId="0" applyNumberFormat="1" applyFont="1" applyBorder="1" applyAlignment="1">
      <alignment horizontal="center" vertical="center" wrapText="1"/>
    </xf>
    <xf numFmtId="2" fontId="63" fillId="0" borderId="185" xfId="0" applyNumberFormat="1" applyFont="1" applyBorder="1" applyAlignment="1">
      <alignment horizontal="center" vertical="center" wrapText="1"/>
    </xf>
    <xf numFmtId="0" fontId="63" fillId="0" borderId="180" xfId="0" applyFont="1" applyBorder="1" applyAlignment="1">
      <alignment horizontal="left" vertical="center" wrapText="1" indent="2"/>
    </xf>
    <xf numFmtId="0" fontId="63" fillId="0" borderId="198" xfId="0" applyFont="1" applyBorder="1" applyAlignment="1">
      <alignment horizontal="left" vertical="center" wrapText="1" indent="2"/>
    </xf>
    <xf numFmtId="0" fontId="63" fillId="0" borderId="199" xfId="0" applyFont="1" applyBorder="1" applyAlignment="1">
      <alignment horizontal="center" vertical="center" wrapText="1"/>
    </xf>
    <xf numFmtId="0" fontId="63" fillId="0" borderId="182" xfId="0" applyFont="1" applyBorder="1" applyAlignment="1">
      <alignment horizontal="center" vertical="center" wrapText="1"/>
    </xf>
    <xf numFmtId="2" fontId="63" fillId="0" borderId="181" xfId="0" applyNumberFormat="1" applyFont="1" applyBorder="1" applyAlignment="1">
      <alignment horizontal="center" vertical="center" wrapText="1"/>
    </xf>
    <xf numFmtId="2" fontId="63" fillId="0" borderId="182" xfId="0" applyNumberFormat="1" applyFont="1" applyBorder="1" applyAlignment="1">
      <alignment horizontal="center" vertical="center" wrapText="1"/>
    </xf>
    <xf numFmtId="0" fontId="5" fillId="2" borderId="0" xfId="0" applyFont="1" applyFill="1" applyAlignment="1">
      <alignment horizontal="left" vertical="top" wrapText="1"/>
    </xf>
    <xf numFmtId="0" fontId="6" fillId="9" borderId="2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wrapText="1"/>
    </xf>
    <xf numFmtId="0" fontId="12" fillId="6" borderId="11" xfId="0" applyFont="1" applyFill="1" applyBorder="1"/>
    <xf numFmtId="0" fontId="11" fillId="6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37" fillId="0" borderId="10" xfId="0" applyFont="1" applyBorder="1" applyAlignment="1">
      <alignment horizontal="left" vertical="center" wrapText="1"/>
    </xf>
    <xf numFmtId="2" fontId="18" fillId="9" borderId="144" xfId="0" applyNumberFormat="1" applyFont="1" applyFill="1" applyBorder="1" applyAlignment="1">
      <alignment horizontal="center"/>
    </xf>
    <xf numFmtId="2" fontId="18" fillId="9" borderId="143" xfId="0" applyNumberFormat="1" applyFont="1" applyFill="1" applyBorder="1" applyAlignment="1">
      <alignment horizontal="center"/>
    </xf>
    <xf numFmtId="2" fontId="18" fillId="9" borderId="144" xfId="0" applyNumberFormat="1" applyFont="1" applyFill="1" applyBorder="1" applyAlignment="1">
      <alignment horizontal="center" vertical="center"/>
    </xf>
    <xf numFmtId="2" fontId="18" fillId="9" borderId="141" xfId="0" applyNumberFormat="1" applyFont="1" applyFill="1" applyBorder="1" applyAlignment="1">
      <alignment horizontal="center" vertical="center"/>
    </xf>
    <xf numFmtId="2" fontId="18" fillId="9" borderId="141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left" vertical="top" wrapText="1"/>
    </xf>
    <xf numFmtId="0" fontId="12" fillId="0" borderId="220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6" fillId="18" borderId="28" xfId="0" applyFont="1" applyFill="1" applyBorder="1" applyAlignment="1">
      <alignment horizontal="left" vertical="top" wrapText="1"/>
    </xf>
    <xf numFmtId="0" fontId="6" fillId="18" borderId="29" xfId="0" applyFont="1" applyFill="1" applyBorder="1" applyAlignment="1">
      <alignment horizontal="left" vertical="top" wrapText="1"/>
    </xf>
    <xf numFmtId="0" fontId="6" fillId="2" borderId="28" xfId="0" applyFont="1" applyFill="1" applyBorder="1" applyAlignment="1">
      <alignment horizontal="left" vertical="top" wrapText="1"/>
    </xf>
    <xf numFmtId="0" fontId="6" fillId="2" borderId="29" xfId="0" applyFont="1" applyFill="1" applyBorder="1" applyAlignment="1">
      <alignment horizontal="left" vertical="top" wrapText="1"/>
    </xf>
    <xf numFmtId="0" fontId="6" fillId="2" borderId="33" xfId="0" applyFont="1" applyFill="1" applyBorder="1" applyAlignment="1">
      <alignment horizontal="left" vertical="top" wrapText="1"/>
    </xf>
    <xf numFmtId="0" fontId="26" fillId="5" borderId="0" xfId="1" applyFont="1" applyFill="1"/>
    <xf numFmtId="0" fontId="6" fillId="18" borderId="33" xfId="0" applyFont="1" applyFill="1" applyBorder="1" applyAlignment="1">
      <alignment horizontal="left" vertical="top" wrapText="1"/>
    </xf>
    <xf numFmtId="0" fontId="6" fillId="2" borderId="151" xfId="0" applyFont="1" applyFill="1" applyBorder="1" applyAlignment="1">
      <alignment horizontal="left" vertical="top" wrapText="1"/>
    </xf>
    <xf numFmtId="0" fontId="6" fillId="2" borderId="154" xfId="0" applyFont="1" applyFill="1" applyBorder="1" applyAlignment="1">
      <alignment horizontal="left" vertical="top" wrapText="1"/>
    </xf>
    <xf numFmtId="0" fontId="6" fillId="2" borderId="160" xfId="0" applyFont="1" applyFill="1" applyBorder="1" applyAlignment="1">
      <alignment horizontal="left" vertical="top" wrapText="1"/>
    </xf>
    <xf numFmtId="0" fontId="6" fillId="2" borderId="273" xfId="0" applyFont="1" applyFill="1" applyBorder="1" applyAlignment="1">
      <alignment horizontal="left" vertical="top" wrapText="1"/>
    </xf>
    <xf numFmtId="0" fontId="6" fillId="2" borderId="238" xfId="0" applyFont="1" applyFill="1" applyBorder="1" applyAlignment="1">
      <alignment horizontal="left" vertical="top" wrapText="1"/>
    </xf>
    <xf numFmtId="0" fontId="6" fillId="2" borderId="151" xfId="0" applyFont="1" applyFill="1" applyBorder="1" applyAlignment="1">
      <alignment horizontal="left" vertical="top"/>
    </xf>
    <xf numFmtId="0" fontId="6" fillId="2" borderId="154" xfId="0" applyFont="1" applyFill="1" applyBorder="1" applyAlignment="1">
      <alignment horizontal="left" vertical="top"/>
    </xf>
    <xf numFmtId="0" fontId="6" fillId="2" borderId="160" xfId="0" applyFont="1" applyFill="1" applyBorder="1" applyAlignment="1">
      <alignment horizontal="left" vertical="top"/>
    </xf>
    <xf numFmtId="0" fontId="26" fillId="5" borderId="0" xfId="1" applyFont="1" applyFill="1" applyAlignment="1">
      <alignment wrapText="1"/>
    </xf>
    <xf numFmtId="0" fontId="6" fillId="9" borderId="172" xfId="0" applyFont="1" applyFill="1" applyBorder="1" applyAlignment="1">
      <alignment horizontal="center" vertical="center" wrapText="1"/>
    </xf>
    <xf numFmtId="0" fontId="6" fillId="9" borderId="169" xfId="0" applyFont="1" applyFill="1" applyBorder="1" applyAlignment="1">
      <alignment horizontal="center" vertical="center" wrapText="1"/>
    </xf>
    <xf numFmtId="0" fontId="6" fillId="9" borderId="267" xfId="0" applyFont="1" applyFill="1" applyBorder="1" applyAlignment="1">
      <alignment horizontal="center" vertical="center" wrapText="1"/>
    </xf>
    <xf numFmtId="0" fontId="6" fillId="9" borderId="268" xfId="0" applyFont="1" applyFill="1" applyBorder="1" applyAlignment="1">
      <alignment horizontal="center" vertical="center" wrapText="1"/>
    </xf>
    <xf numFmtId="0" fontId="6" fillId="2" borderId="270" xfId="0" applyFont="1" applyFill="1" applyBorder="1" applyAlignment="1">
      <alignment horizontal="left" vertical="top" wrapText="1"/>
    </xf>
  </cellXfs>
  <cellStyles count="4">
    <cellStyle name="Normal" xfId="0" builtinId="0"/>
    <cellStyle name="Normal 2" xfId="1" xr:uid="{000448F7-A8DA-F145-B88A-72110B83FF00}"/>
    <cellStyle name="Normal 3" xfId="2" xr:uid="{28AF4DF4-6C88-BD4E-A77C-1CDCDE8E0657}"/>
    <cellStyle name="Porcentaje 2" xfId="3" xr:uid="{96688863-1D92-D240-B213-84E2160752F8}"/>
  </cellStyles>
  <dxfs count="23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79998168889431442"/>
        </patternFill>
      </fill>
    </dxf>
    <dxf>
      <font>
        <color theme="4" tint="0.59996337778862885"/>
      </font>
    </dxf>
    <dxf>
      <font>
        <color theme="4" tint="0.59996337778862885"/>
      </font>
    </dxf>
    <dxf>
      <font>
        <color theme="4" tint="0.59996337778862885"/>
      </font>
    </dxf>
    <dxf>
      <font>
        <color theme="4" tint="0.59996337778862885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BDD7EE"/>
        </patternFill>
      </fill>
      <border>
        <top style="thin">
          <color theme="0" tint="-0.499984740745262"/>
        </top>
        <vertical/>
        <horizontal/>
      </border>
    </dxf>
    <dxf>
      <font>
        <b/>
        <i val="0"/>
      </font>
      <fill>
        <patternFill>
          <bgColor rgb="FFBDD7EE"/>
        </patternFill>
      </fill>
      <border>
        <top style="thin">
          <color theme="0" tint="-0.499984740745262"/>
        </top>
        <vertical/>
        <horizontal/>
      </border>
    </dxf>
    <dxf>
      <border>
        <top style="thin">
          <color theme="0" tint="-0.499984740745262"/>
        </top>
        <vertical/>
        <horizontal/>
      </border>
    </dxf>
    <dxf>
      <font>
        <b/>
        <i val="0"/>
      </font>
      <fill>
        <patternFill>
          <bgColor rgb="FFBDD7EE"/>
        </patternFill>
      </fill>
      <border>
        <left/>
        <right/>
        <top/>
        <bottom/>
        <vertical/>
        <horizontal/>
      </border>
    </dxf>
    <dxf>
      <font>
        <b/>
        <i val="0"/>
      </font>
      <fill>
        <patternFill>
          <bgColor rgb="FFBDD7EE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border>
        <top style="thin">
          <color theme="0" tint="-0.499984740745262"/>
        </top>
        <vertical/>
        <horizontal/>
      </border>
    </dxf>
    <dxf>
      <border>
        <top style="thin">
          <color theme="0" tint="-0.499984740745262"/>
        </top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601134</xdr:colOff>
      <xdr:row>9</xdr:row>
      <xdr:rowOff>186266</xdr:rowOff>
    </xdr:from>
    <xdr:to>
      <xdr:col>3</xdr:col>
      <xdr:colOff>524934</xdr:colOff>
      <xdr:row>27</xdr:row>
      <xdr:rowOff>193961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4C36B62-F46E-E6EC-78E4-626D989EE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134" y="1998133"/>
          <a:ext cx="7772400" cy="3512895"/>
        </a:xfrm>
        <a:prstGeom prst="rect">
          <a:avLst/>
        </a:prstGeom>
      </xdr:spPr>
    </xdr:pic>
    <xdr:clientData/>
  </xdr:twoCellAnchor>
  <xdr:twoCellAnchor editAs="oneCell">
    <xdr:from>
      <xdr:col>0</xdr:col>
      <xdr:colOff>397933</xdr:colOff>
      <xdr:row>77</xdr:row>
      <xdr:rowOff>76200</xdr:rowOff>
    </xdr:from>
    <xdr:to>
      <xdr:col>3</xdr:col>
      <xdr:colOff>931332</xdr:colOff>
      <xdr:row>96</xdr:row>
      <xdr:rowOff>152314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07950D9-FF00-BFEA-3E33-45EDD228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33" y="15714133"/>
          <a:ext cx="8381999" cy="3776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3</xdr:col>
      <xdr:colOff>186266</xdr:colOff>
      <xdr:row>25</xdr:row>
      <xdr:rowOff>184280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B75143D-3E5E-9645-7830-2A05D591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9333"/>
          <a:ext cx="8034866" cy="368948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45</xdr:row>
      <xdr:rowOff>169334</xdr:rowOff>
    </xdr:from>
    <xdr:to>
      <xdr:col>3</xdr:col>
      <xdr:colOff>42332</xdr:colOff>
      <xdr:row>64</xdr:row>
      <xdr:rowOff>129689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7137B90-945F-015F-20E7-6806AA09D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550401"/>
          <a:ext cx="7865532" cy="3660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3</xdr:col>
      <xdr:colOff>0</xdr:colOff>
      <xdr:row>99</xdr:row>
      <xdr:rowOff>155051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839A968-91CF-ECF7-7586-D931BC9F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96267"/>
          <a:ext cx="7848600" cy="3660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2</xdr:col>
      <xdr:colOff>1032932</xdr:colOff>
      <xdr:row>134</xdr:row>
      <xdr:rowOff>155349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D6B0E5-3A05-42DB-46D2-05DB7C00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35933"/>
          <a:ext cx="7840132" cy="36605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44823</xdr:colOff>
      <xdr:row>5</xdr:row>
      <xdr:rowOff>45385</xdr:rowOff>
    </xdr:from>
    <xdr:ext cx="1762614" cy="1219200"/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id="{EDE77C81-F70E-D149-A7A6-92A634AAF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" y="45385"/>
          <a:ext cx="1762614" cy="12192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D8D14-C01F-0749-9CEE-B5AB7C54C431}">
  <sheetPr>
    <pageSetUpPr fitToPage="1"/>
  </sheetPr>
  <dimension ref="A2:S17"/>
  <sheetViews>
    <sheetView topLeftCell="A2" zoomScale="140" zoomScaleNormal="140" workbookViewId="0">
      <selection activeCell="B7" sqref="B7"/>
    </sheetView>
  </sheetViews>
  <sheetFormatPr baseColWidth="10" defaultColWidth="11.5" defaultRowHeight="15"/>
  <cols>
    <col min="1" max="1" width="76.1640625" style="18" customWidth="1"/>
    <col min="2" max="2" width="9.83203125" style="18" customWidth="1"/>
    <col min="3" max="3" width="9" style="18" customWidth="1"/>
    <col min="4" max="4" width="9.33203125" style="18" customWidth="1"/>
    <col min="5" max="5" width="7.83203125" style="18" customWidth="1"/>
    <col min="6" max="6" width="8" style="18" customWidth="1"/>
    <col min="7" max="7" width="8.5" style="18" customWidth="1"/>
    <col min="8" max="8" width="6.33203125" style="18" customWidth="1"/>
    <col min="9" max="9" width="7.1640625" style="18" customWidth="1"/>
    <col min="10" max="10" width="5.832031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8.5" style="18" customWidth="1"/>
    <col min="16" max="17" width="6.1640625" style="18" customWidth="1"/>
    <col min="18" max="18" width="6.5" style="18" customWidth="1"/>
    <col min="19" max="19" width="6" style="18" customWidth="1"/>
    <col min="20" max="20" width="3.6640625" style="18" customWidth="1"/>
    <col min="21" max="21" width="6.33203125" style="18" customWidth="1"/>
    <col min="22" max="22" width="6" style="18" customWidth="1"/>
    <col min="23" max="23" width="5" style="18" customWidth="1"/>
    <col min="24" max="24" width="7.1640625" style="18" customWidth="1"/>
    <col min="25" max="25" width="4.6640625" style="18" customWidth="1"/>
    <col min="26" max="26" width="5.6640625" style="18" customWidth="1"/>
    <col min="27" max="27" width="4.83203125" style="18" customWidth="1"/>
    <col min="28" max="28" width="4.6640625" style="18" customWidth="1"/>
    <col min="29" max="29" width="5.5" style="18" customWidth="1"/>
    <col min="30" max="30" width="4.6640625" style="18" customWidth="1"/>
    <col min="31" max="31" width="5.5" style="18" customWidth="1"/>
    <col min="32" max="16384" width="11.5" style="18"/>
  </cols>
  <sheetData>
    <row r="2" spans="1:19" ht="22">
      <c r="A2" s="42" t="s">
        <v>254</v>
      </c>
    </row>
    <row r="3" spans="1:19" ht="16">
      <c r="A3" s="18" t="s">
        <v>425</v>
      </c>
    </row>
    <row r="4" spans="1:19" ht="16">
      <c r="A4" s="18" t="s">
        <v>426</v>
      </c>
    </row>
    <row r="5" spans="1:19" s="125" customFormat="1" ht="12"/>
    <row r="6" spans="1:19" s="127" customFormat="1" ht="12">
      <c r="A6" s="126" t="s">
        <v>405</v>
      </c>
      <c r="B6" s="995" t="s">
        <v>255</v>
      </c>
      <c r="C6" s="995"/>
      <c r="D6" s="995"/>
      <c r="E6" s="995"/>
      <c r="F6" s="995"/>
      <c r="G6" s="995"/>
      <c r="H6" s="996" t="s">
        <v>256</v>
      </c>
      <c r="I6" s="995"/>
      <c r="J6" s="995"/>
      <c r="K6" s="995"/>
      <c r="L6" s="995"/>
      <c r="M6" s="995"/>
      <c r="N6" s="995"/>
      <c r="O6" s="995"/>
      <c r="P6" s="995"/>
      <c r="Q6" s="995"/>
      <c r="R6" s="995"/>
      <c r="S6" s="995"/>
    </row>
    <row r="7" spans="1:19" s="127" customFormat="1" ht="15" customHeight="1">
      <c r="B7" s="128" t="s">
        <v>9</v>
      </c>
      <c r="C7" s="129" t="s">
        <v>10</v>
      </c>
      <c r="D7" s="129" t="s">
        <v>257</v>
      </c>
      <c r="E7" s="129" t="s">
        <v>258</v>
      </c>
      <c r="F7" s="130" t="s">
        <v>328</v>
      </c>
      <c r="G7" s="130" t="s">
        <v>401</v>
      </c>
      <c r="H7" s="997" t="s">
        <v>9</v>
      </c>
      <c r="I7" s="998"/>
      <c r="J7" s="997" t="s">
        <v>10</v>
      </c>
      <c r="K7" s="998"/>
      <c r="L7" s="997" t="s">
        <v>257</v>
      </c>
      <c r="M7" s="998"/>
      <c r="N7" s="997" t="s">
        <v>258</v>
      </c>
      <c r="O7" s="998"/>
      <c r="P7" s="997" t="s">
        <v>328</v>
      </c>
      <c r="Q7" s="998"/>
      <c r="R7" s="997" t="s">
        <v>401</v>
      </c>
      <c r="S7" s="999"/>
    </row>
    <row r="8" spans="1:19" s="127" customFormat="1" ht="15" customHeight="1">
      <c r="B8" s="131"/>
      <c r="C8" s="131"/>
      <c r="D8" s="131"/>
      <c r="E8" s="131"/>
      <c r="F8" s="131"/>
      <c r="G8" s="131"/>
      <c r="H8" s="132" t="s">
        <v>329</v>
      </c>
      <c r="I8" s="132" t="s">
        <v>330</v>
      </c>
      <c r="J8" s="132" t="s">
        <v>329</v>
      </c>
      <c r="K8" s="132" t="s">
        <v>330</v>
      </c>
      <c r="L8" s="132" t="s">
        <v>329</v>
      </c>
      <c r="M8" s="132" t="s">
        <v>330</v>
      </c>
      <c r="N8" s="132" t="s">
        <v>329</v>
      </c>
      <c r="O8" s="132" t="s">
        <v>330</v>
      </c>
      <c r="P8" s="132" t="s">
        <v>329</v>
      </c>
      <c r="Q8" s="132" t="s">
        <v>330</v>
      </c>
      <c r="R8" s="132" t="s">
        <v>329</v>
      </c>
      <c r="S8" s="132" t="s">
        <v>330</v>
      </c>
    </row>
    <row r="9" spans="1:19" s="127" customFormat="1" ht="12">
      <c r="A9" s="132" t="s">
        <v>259</v>
      </c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3" t="s">
        <v>402</v>
      </c>
    </row>
    <row r="10" spans="1:19" s="127" customFormat="1" ht="15" customHeight="1">
      <c r="A10" s="134" t="s">
        <v>22</v>
      </c>
      <c r="B10" s="135">
        <v>70</v>
      </c>
      <c r="C10" s="136">
        <v>70</v>
      </c>
      <c r="D10" s="137">
        <v>70</v>
      </c>
      <c r="E10" s="138">
        <v>70</v>
      </c>
      <c r="F10" s="139">
        <v>70</v>
      </c>
      <c r="G10" s="140">
        <v>70</v>
      </c>
      <c r="H10" s="141">
        <v>417</v>
      </c>
      <c r="I10" s="142">
        <v>44</v>
      </c>
      <c r="J10" s="141">
        <v>310</v>
      </c>
      <c r="K10" s="142">
        <v>45</v>
      </c>
      <c r="L10" s="143">
        <v>315</v>
      </c>
      <c r="M10" s="140">
        <v>42</v>
      </c>
      <c r="N10" s="143">
        <v>350</v>
      </c>
      <c r="O10" s="140">
        <v>53</v>
      </c>
      <c r="P10" s="143">
        <v>344</v>
      </c>
      <c r="Q10" s="142">
        <v>35</v>
      </c>
      <c r="R10" s="143">
        <v>417</v>
      </c>
      <c r="S10" s="144">
        <v>62</v>
      </c>
    </row>
    <row r="11" spans="1:19" s="127" customFormat="1" ht="15" customHeight="1">
      <c r="A11" s="145" t="s">
        <v>21</v>
      </c>
      <c r="B11" s="146">
        <v>65</v>
      </c>
      <c r="C11" s="147">
        <v>65</v>
      </c>
      <c r="D11" s="148">
        <v>65</v>
      </c>
      <c r="E11" s="149">
        <v>65</v>
      </c>
      <c r="F11" s="150">
        <v>65</v>
      </c>
      <c r="G11" s="151">
        <v>65</v>
      </c>
      <c r="H11" s="152">
        <v>125</v>
      </c>
      <c r="I11" s="153">
        <v>42</v>
      </c>
      <c r="J11" s="152">
        <v>104</v>
      </c>
      <c r="K11" s="153">
        <v>30</v>
      </c>
      <c r="L11" s="154">
        <v>88</v>
      </c>
      <c r="M11" s="151">
        <v>27</v>
      </c>
      <c r="N11" s="154">
        <v>144</v>
      </c>
      <c r="O11" s="151">
        <v>33</v>
      </c>
      <c r="P11" s="154">
        <v>115</v>
      </c>
      <c r="Q11" s="155">
        <v>34</v>
      </c>
      <c r="R11" s="154">
        <v>130</v>
      </c>
      <c r="S11" s="156">
        <v>32</v>
      </c>
    </row>
    <row r="12" spans="1:19" s="127" customFormat="1" ht="15" customHeight="1">
      <c r="A12" s="145" t="s">
        <v>382</v>
      </c>
      <c r="B12" s="157">
        <v>55</v>
      </c>
      <c r="C12" s="157">
        <v>55</v>
      </c>
      <c r="D12" s="158">
        <v>55</v>
      </c>
      <c r="E12" s="159">
        <v>55</v>
      </c>
      <c r="F12" s="160">
        <v>55</v>
      </c>
      <c r="G12" s="161">
        <v>55</v>
      </c>
      <c r="H12" s="162">
        <v>108</v>
      </c>
      <c r="I12" s="161">
        <v>56</v>
      </c>
      <c r="J12" s="163">
        <v>160</v>
      </c>
      <c r="K12" s="164">
        <v>44</v>
      </c>
      <c r="L12" s="165">
        <v>185</v>
      </c>
      <c r="M12" s="164">
        <v>42</v>
      </c>
      <c r="N12" s="165" t="s">
        <v>331</v>
      </c>
      <c r="O12" s="164" t="s">
        <v>331</v>
      </c>
      <c r="P12" s="165">
        <v>139</v>
      </c>
      <c r="Q12" s="155">
        <v>54</v>
      </c>
      <c r="R12" s="165">
        <v>199</v>
      </c>
      <c r="S12" s="156">
        <v>79</v>
      </c>
    </row>
    <row r="13" spans="1:19" s="127" customFormat="1" ht="15" customHeight="1">
      <c r="A13" s="145" t="s">
        <v>381</v>
      </c>
      <c r="B13" s="157">
        <v>10</v>
      </c>
      <c r="C13" s="157">
        <v>10</v>
      </c>
      <c r="D13" s="158">
        <v>10</v>
      </c>
      <c r="E13" s="159">
        <v>10</v>
      </c>
      <c r="F13" s="160">
        <v>10</v>
      </c>
      <c r="G13" s="161">
        <v>10</v>
      </c>
      <c r="H13" s="162">
        <v>75</v>
      </c>
      <c r="I13" s="161">
        <v>26</v>
      </c>
      <c r="J13" s="163">
        <v>90</v>
      </c>
      <c r="K13" s="164">
        <v>30</v>
      </c>
      <c r="L13" s="165">
        <v>142</v>
      </c>
      <c r="M13" s="164">
        <v>41</v>
      </c>
      <c r="N13" s="165" t="s">
        <v>331</v>
      </c>
      <c r="O13" s="164" t="s">
        <v>331</v>
      </c>
      <c r="P13" s="165">
        <v>147</v>
      </c>
      <c r="Q13" s="155">
        <v>27</v>
      </c>
      <c r="R13" s="165">
        <v>105</v>
      </c>
      <c r="S13" s="156">
        <v>31</v>
      </c>
    </row>
    <row r="14" spans="1:19" s="127" customFormat="1" ht="15" customHeight="1">
      <c r="A14" s="145" t="s">
        <v>403</v>
      </c>
      <c r="B14" s="157"/>
      <c r="C14" s="157"/>
      <c r="D14" s="158">
        <v>10</v>
      </c>
      <c r="E14" s="159">
        <v>10</v>
      </c>
      <c r="F14" s="160">
        <v>10</v>
      </c>
      <c r="G14" s="161">
        <v>10</v>
      </c>
      <c r="H14" s="162"/>
      <c r="I14" s="161"/>
      <c r="J14" s="162"/>
      <c r="K14" s="161"/>
      <c r="L14" s="165">
        <v>36</v>
      </c>
      <c r="M14" s="164">
        <v>3</v>
      </c>
      <c r="N14" s="165" t="s">
        <v>331</v>
      </c>
      <c r="O14" s="164" t="s">
        <v>331</v>
      </c>
      <c r="P14" s="165">
        <v>52</v>
      </c>
      <c r="Q14" s="155">
        <v>11</v>
      </c>
      <c r="R14" s="165">
        <v>40</v>
      </c>
      <c r="S14" s="156">
        <v>8</v>
      </c>
    </row>
    <row r="15" spans="1:19" s="127" customFormat="1" ht="15" customHeight="1">
      <c r="A15" s="145" t="s">
        <v>404</v>
      </c>
      <c r="B15" s="166"/>
      <c r="C15" s="166"/>
      <c r="D15" s="167">
        <v>5</v>
      </c>
      <c r="E15" s="168">
        <v>5</v>
      </c>
      <c r="F15" s="169">
        <v>5</v>
      </c>
      <c r="G15" s="170">
        <v>5</v>
      </c>
      <c r="H15" s="171"/>
      <c r="I15" s="172"/>
      <c r="J15" s="173"/>
      <c r="K15" s="174"/>
      <c r="L15" s="175">
        <v>54</v>
      </c>
      <c r="M15" s="174">
        <v>18</v>
      </c>
      <c r="N15" s="175" t="s">
        <v>331</v>
      </c>
      <c r="O15" s="174" t="s">
        <v>331</v>
      </c>
      <c r="P15" s="175">
        <v>111</v>
      </c>
      <c r="Q15" s="174">
        <v>19</v>
      </c>
      <c r="R15" s="175">
        <v>56</v>
      </c>
      <c r="S15" s="156">
        <v>13</v>
      </c>
    </row>
    <row r="16" spans="1:19" customFormat="1">
      <c r="A16" s="7"/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29"/>
      <c r="M16" s="29"/>
      <c r="N16" s="29"/>
      <c r="O16" s="29"/>
      <c r="P16" s="29"/>
      <c r="Q16" s="29"/>
      <c r="R16" s="29"/>
      <c r="S16" s="120"/>
    </row>
    <row r="17" spans="14:14">
      <c r="N17" t="s">
        <v>406</v>
      </c>
    </row>
  </sheetData>
  <sheetProtection algorithmName="SHA-512" hashValue="cJ7NGzXDWdxjwXFItrjU7vvreJcFCGjLQ4NTY/NeGn+4jHJv+azB7SZm/EgS1rqSp7vPvPPY72ganArZjLgXaw==" saltValue="3geJBKt26ap9YYRSTVApqw==" spinCount="100000" sheet="1" objects="1" scenarios="1"/>
  <mergeCells count="8">
    <mergeCell ref="B6:G6"/>
    <mergeCell ref="H6:S6"/>
    <mergeCell ref="H7:I7"/>
    <mergeCell ref="J7:K7"/>
    <mergeCell ref="L7:M7"/>
    <mergeCell ref="N7:O7"/>
    <mergeCell ref="P7:Q7"/>
    <mergeCell ref="R7:S7"/>
  </mergeCells>
  <pageMargins left="0.7" right="0.7" top="0.75" bottom="0.75" header="0.3" footer="0.3"/>
  <pageSetup paperSize="9" scale="63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ECB4B-4515-A745-ADF6-00392E0E0761}">
  <dimension ref="A1:F144"/>
  <sheetViews>
    <sheetView topLeftCell="A125" zoomScale="150" zoomScaleNormal="150" workbookViewId="0">
      <selection activeCell="A133" sqref="A133:XFD133"/>
    </sheetView>
  </sheetViews>
  <sheetFormatPr baseColWidth="10" defaultColWidth="11.5" defaultRowHeight="15"/>
  <cols>
    <col min="1" max="1" width="8.6640625" customWidth="1"/>
    <col min="2" max="2" width="80.6640625" customWidth="1"/>
    <col min="3" max="6" width="13.6640625" customWidth="1"/>
    <col min="7" max="7" width="6" customWidth="1"/>
    <col min="8" max="8" width="6.6640625" customWidth="1"/>
    <col min="9" max="9" width="5.33203125" customWidth="1"/>
    <col min="10" max="10" width="6" customWidth="1"/>
    <col min="11" max="11" width="6.5" customWidth="1"/>
    <col min="12" max="12" width="5" customWidth="1"/>
    <col min="13" max="13" width="5.33203125" customWidth="1"/>
    <col min="14" max="14" width="5.6640625" customWidth="1"/>
    <col min="15" max="15" width="6.5" customWidth="1"/>
  </cols>
  <sheetData>
    <row r="1" spans="1:6" s="1" customFormat="1"/>
    <row r="2" spans="1:6" s="1" customFormat="1" ht="21">
      <c r="A2" s="1049" t="s">
        <v>515</v>
      </c>
      <c r="B2" s="1049"/>
      <c r="C2" s="1049"/>
    </row>
    <row r="3" spans="1:6" s="1" customFormat="1">
      <c r="A3" s="1" t="s">
        <v>516</v>
      </c>
    </row>
    <row r="4" spans="1:6" s="1" customFormat="1">
      <c r="A4" s="1" t="s">
        <v>517</v>
      </c>
      <c r="B4" s="4"/>
    </row>
    <row r="5" spans="1:6" s="1" customFormat="1">
      <c r="B5" s="4"/>
    </row>
    <row r="6" spans="1:6" s="1" customFormat="1">
      <c r="A6" s="7" t="s">
        <v>514</v>
      </c>
      <c r="B6" s="4"/>
    </row>
    <row r="8" spans="1:6" ht="14" customHeight="1">
      <c r="A8" s="553" t="s">
        <v>518</v>
      </c>
      <c r="B8" s="989" t="s">
        <v>22</v>
      </c>
      <c r="C8" s="554">
        <v>5109</v>
      </c>
      <c r="D8" s="555"/>
      <c r="E8" s="552"/>
      <c r="F8" s="552"/>
    </row>
    <row r="9" spans="1:6" ht="15" customHeight="1">
      <c r="A9" s="556" t="s">
        <v>249</v>
      </c>
      <c r="B9" s="990" t="s">
        <v>440</v>
      </c>
      <c r="C9" s="557"/>
      <c r="D9" s="555"/>
      <c r="E9" s="552"/>
      <c r="F9" s="552"/>
    </row>
    <row r="10" spans="1:6" ht="15" customHeight="1">
      <c r="A10" s="991"/>
      <c r="B10" s="992"/>
      <c r="C10" s="993"/>
      <c r="D10" s="555"/>
      <c r="E10" s="552"/>
      <c r="F10" s="552"/>
    </row>
    <row r="11" spans="1:6" ht="15" customHeight="1">
      <c r="A11" s="991"/>
      <c r="B11" s="992"/>
      <c r="C11" s="993"/>
      <c r="D11" s="555"/>
      <c r="E11" s="552"/>
      <c r="F11" s="552"/>
    </row>
    <row r="12" spans="1:6" ht="15" customHeight="1">
      <c r="A12" s="991"/>
      <c r="B12" s="992"/>
      <c r="C12" s="993"/>
      <c r="D12" s="555"/>
      <c r="E12" s="552"/>
      <c r="F12" s="552"/>
    </row>
    <row r="13" spans="1:6" ht="15" customHeight="1">
      <c r="A13" s="991"/>
      <c r="B13" s="992"/>
      <c r="C13" s="993"/>
      <c r="D13" s="555"/>
      <c r="E13" s="552"/>
      <c r="F13" s="552"/>
    </row>
    <row r="14" spans="1:6" ht="15" customHeight="1">
      <c r="A14" s="991"/>
      <c r="B14" s="992"/>
      <c r="C14" s="993"/>
      <c r="D14" s="555"/>
      <c r="E14" s="552"/>
      <c r="F14" s="552"/>
    </row>
    <row r="15" spans="1:6" ht="15" customHeight="1">
      <c r="A15" s="991"/>
      <c r="B15" s="992"/>
      <c r="C15" s="993"/>
      <c r="D15" s="555"/>
      <c r="E15" s="552"/>
      <c r="F15" s="552"/>
    </row>
    <row r="16" spans="1:6" ht="15" customHeight="1">
      <c r="A16" s="991"/>
      <c r="B16" s="992"/>
      <c r="C16" s="993"/>
      <c r="D16" s="555"/>
      <c r="E16" s="552"/>
      <c r="F16" s="552"/>
    </row>
    <row r="17" spans="1:6" ht="15" customHeight="1">
      <c r="A17" s="991"/>
      <c r="B17" s="992"/>
      <c r="C17" s="993"/>
      <c r="D17" s="555"/>
      <c r="E17" s="552"/>
      <c r="F17" s="552"/>
    </row>
    <row r="18" spans="1:6" ht="15" customHeight="1">
      <c r="A18" s="991"/>
      <c r="B18" s="992"/>
      <c r="C18" s="993"/>
      <c r="D18" s="555"/>
      <c r="E18" s="552"/>
      <c r="F18" s="552"/>
    </row>
    <row r="19" spans="1:6" ht="15" customHeight="1">
      <c r="A19" s="991"/>
      <c r="B19" s="992"/>
      <c r="C19" s="993"/>
      <c r="D19" s="555"/>
      <c r="E19" s="552"/>
      <c r="F19" s="552"/>
    </row>
    <row r="20" spans="1:6" ht="15" customHeight="1">
      <c r="A20" s="991"/>
      <c r="B20" s="992"/>
      <c r="C20" s="993"/>
      <c r="D20" s="555"/>
      <c r="E20" s="552"/>
      <c r="F20" s="552"/>
    </row>
    <row r="21" spans="1:6" ht="15" customHeight="1">
      <c r="A21" s="991"/>
      <c r="B21" s="992"/>
      <c r="C21" s="993"/>
      <c r="D21" s="555"/>
      <c r="E21" s="552"/>
      <c r="F21" s="552"/>
    </row>
    <row r="22" spans="1:6" ht="15" customHeight="1">
      <c r="A22" s="991"/>
      <c r="B22" s="992"/>
      <c r="C22" s="993"/>
      <c r="D22" s="555"/>
      <c r="E22" s="552"/>
      <c r="F22" s="552"/>
    </row>
    <row r="23" spans="1:6" ht="15" customHeight="1">
      <c r="A23" s="991"/>
      <c r="B23" s="992"/>
      <c r="C23" s="993"/>
      <c r="D23" s="555"/>
      <c r="E23" s="552"/>
      <c r="F23" s="552"/>
    </row>
    <row r="24" spans="1:6" ht="15" customHeight="1">
      <c r="A24" s="991"/>
      <c r="B24" s="992"/>
      <c r="C24" s="993"/>
      <c r="D24" s="555"/>
      <c r="E24" s="552"/>
      <c r="F24" s="552"/>
    </row>
    <row r="25" spans="1:6" ht="15" customHeight="1">
      <c r="A25" s="991"/>
      <c r="B25" s="992"/>
      <c r="C25" s="993"/>
      <c r="D25" s="555"/>
      <c r="E25" s="552"/>
      <c r="F25" s="552"/>
    </row>
    <row r="26" spans="1:6" ht="15" customHeight="1">
      <c r="A26" s="991"/>
      <c r="B26" s="992"/>
      <c r="C26" s="993"/>
      <c r="D26" s="555"/>
      <c r="E26" s="552"/>
      <c r="F26" s="552"/>
    </row>
    <row r="27" spans="1:6" ht="15" customHeight="1">
      <c r="A27" s="991"/>
      <c r="B27" s="992"/>
      <c r="C27" s="993"/>
      <c r="D27" s="555"/>
      <c r="E27" s="552"/>
      <c r="F27" s="552"/>
    </row>
    <row r="28" spans="1:6" ht="15" customHeight="1">
      <c r="A28" s="991"/>
      <c r="B28" s="992"/>
      <c r="C28" s="993"/>
      <c r="D28" s="555"/>
      <c r="E28" s="552"/>
      <c r="F28" s="552"/>
    </row>
    <row r="29" spans="1:6">
      <c r="A29" s="555"/>
      <c r="B29" s="558"/>
      <c r="C29" s="555"/>
      <c r="D29" s="555"/>
      <c r="E29" s="555"/>
      <c r="F29" s="559"/>
    </row>
    <row r="30" spans="1:6" ht="30">
      <c r="A30" s="560"/>
      <c r="B30" s="561" t="s">
        <v>519</v>
      </c>
      <c r="C30" s="562" t="s">
        <v>520</v>
      </c>
      <c r="D30" s="562" t="s">
        <v>521</v>
      </c>
      <c r="E30" s="562" t="s">
        <v>522</v>
      </c>
      <c r="F30" s="563" t="s">
        <v>523</v>
      </c>
    </row>
    <row r="31" spans="1:6" ht="16">
      <c r="A31" s="560">
        <v>1</v>
      </c>
      <c r="B31" s="564" t="s">
        <v>77</v>
      </c>
      <c r="C31" s="565">
        <v>420</v>
      </c>
      <c r="D31" s="565">
        <v>6</v>
      </c>
      <c r="E31" s="565">
        <v>426</v>
      </c>
      <c r="F31" s="566">
        <v>1.4084507042253521E-2</v>
      </c>
    </row>
    <row r="32" spans="1:6" ht="16">
      <c r="A32" s="560">
        <v>2</v>
      </c>
      <c r="B32" s="564" t="s">
        <v>78</v>
      </c>
      <c r="C32" s="565">
        <v>318</v>
      </c>
      <c r="D32" s="565">
        <v>18</v>
      </c>
      <c r="E32" s="565">
        <v>336</v>
      </c>
      <c r="F32" s="566">
        <v>5.3571428571428568E-2</v>
      </c>
    </row>
    <row r="33" spans="1:6" ht="16">
      <c r="A33" s="560">
        <v>3</v>
      </c>
      <c r="B33" s="564" t="s">
        <v>79</v>
      </c>
      <c r="C33" s="565">
        <v>402</v>
      </c>
      <c r="D33" s="565">
        <v>12</v>
      </c>
      <c r="E33" s="565">
        <v>414</v>
      </c>
      <c r="F33" s="566">
        <v>2.8985507246376812E-2</v>
      </c>
    </row>
    <row r="34" spans="1:6" ht="16">
      <c r="A34" s="560">
        <v>4</v>
      </c>
      <c r="B34" s="564" t="s">
        <v>80</v>
      </c>
      <c r="C34" s="565">
        <v>348</v>
      </c>
      <c r="D34" s="565">
        <v>18</v>
      </c>
      <c r="E34" s="565">
        <v>366</v>
      </c>
      <c r="F34" s="566">
        <v>4.9180327868852458E-2</v>
      </c>
    </row>
    <row r="35" spans="1:6" ht="16">
      <c r="A35" s="560">
        <v>5</v>
      </c>
      <c r="B35" s="564" t="s">
        <v>81</v>
      </c>
      <c r="C35" s="565">
        <v>360</v>
      </c>
      <c r="D35" s="565">
        <v>42</v>
      </c>
      <c r="E35" s="565">
        <v>402</v>
      </c>
      <c r="F35" s="566">
        <v>0.1044776119402985</v>
      </c>
    </row>
    <row r="36" spans="1:6" ht="16">
      <c r="A36" s="560">
        <v>6</v>
      </c>
      <c r="B36" s="564" t="s">
        <v>82</v>
      </c>
      <c r="C36" s="565">
        <v>396</v>
      </c>
      <c r="D36" s="565">
        <v>18</v>
      </c>
      <c r="E36" s="565">
        <v>414</v>
      </c>
      <c r="F36" s="566">
        <v>4.3478260869565216E-2</v>
      </c>
    </row>
    <row r="37" spans="1:6" ht="16">
      <c r="A37" s="560">
        <v>7</v>
      </c>
      <c r="B37" s="564" t="s">
        <v>83</v>
      </c>
      <c r="C37" s="565">
        <v>390</v>
      </c>
      <c r="D37" s="565">
        <v>6</v>
      </c>
      <c r="E37" s="565">
        <v>396</v>
      </c>
      <c r="F37" s="566">
        <v>1.5151515151515152E-2</v>
      </c>
    </row>
    <row r="38" spans="1:6" ht="16">
      <c r="A38" s="560">
        <v>8</v>
      </c>
      <c r="B38" s="564" t="s">
        <v>84</v>
      </c>
      <c r="C38" s="565">
        <v>372</v>
      </c>
      <c r="D38" s="565">
        <v>0</v>
      </c>
      <c r="E38" s="565">
        <v>372</v>
      </c>
      <c r="F38" s="566">
        <v>0</v>
      </c>
    </row>
    <row r="39" spans="1:6" ht="16">
      <c r="A39" s="560">
        <v>9</v>
      </c>
      <c r="B39" s="564" t="s">
        <v>85</v>
      </c>
      <c r="C39" s="565">
        <v>378</v>
      </c>
      <c r="D39" s="565">
        <v>6</v>
      </c>
      <c r="E39" s="565">
        <v>384</v>
      </c>
      <c r="F39" s="566">
        <v>1.5625E-2</v>
      </c>
    </row>
    <row r="40" spans="1:6" ht="16">
      <c r="A40" s="560">
        <v>10</v>
      </c>
      <c r="B40" s="564" t="s">
        <v>86</v>
      </c>
      <c r="C40" s="565">
        <v>444</v>
      </c>
      <c r="D40" s="565">
        <v>0</v>
      </c>
      <c r="E40" s="565">
        <v>444</v>
      </c>
      <c r="F40" s="566">
        <v>0</v>
      </c>
    </row>
    <row r="41" spans="1:6" ht="16">
      <c r="A41" s="560">
        <v>11</v>
      </c>
      <c r="B41" s="564" t="s">
        <v>87</v>
      </c>
      <c r="C41" s="565">
        <v>234</v>
      </c>
      <c r="D41" s="565">
        <v>12</v>
      </c>
      <c r="E41" s="565">
        <v>246</v>
      </c>
      <c r="F41" s="566">
        <v>4.878048780487805E-2</v>
      </c>
    </row>
    <row r="42" spans="1:6" ht="16">
      <c r="A42" s="560">
        <v>12</v>
      </c>
      <c r="B42" s="564" t="s">
        <v>88</v>
      </c>
      <c r="C42" s="565">
        <v>240</v>
      </c>
      <c r="D42" s="565">
        <v>6</v>
      </c>
      <c r="E42" s="565">
        <v>246</v>
      </c>
      <c r="F42" s="566">
        <v>2.4390243902439025E-2</v>
      </c>
    </row>
    <row r="43" spans="1:6" ht="16">
      <c r="A43" s="560">
        <v>13</v>
      </c>
      <c r="B43" s="564" t="s">
        <v>89</v>
      </c>
      <c r="C43" s="565">
        <v>264</v>
      </c>
      <c r="D43" s="565">
        <v>6</v>
      </c>
      <c r="E43" s="565">
        <v>270</v>
      </c>
      <c r="F43" s="566">
        <v>2.2222222222222223E-2</v>
      </c>
    </row>
    <row r="44" spans="1:6" ht="16">
      <c r="A44" s="560">
        <v>14</v>
      </c>
      <c r="B44" s="564" t="s">
        <v>90</v>
      </c>
      <c r="C44" s="565">
        <v>306</v>
      </c>
      <c r="D44" s="565">
        <v>6</v>
      </c>
      <c r="E44" s="565">
        <v>312</v>
      </c>
      <c r="F44" s="566">
        <v>1.9230769230769232E-2</v>
      </c>
    </row>
    <row r="45" spans="1:6" ht="16">
      <c r="A45" s="560">
        <v>15</v>
      </c>
      <c r="B45" s="564" t="s">
        <v>91</v>
      </c>
      <c r="C45" s="565">
        <v>198</v>
      </c>
      <c r="D45" s="565">
        <v>6</v>
      </c>
      <c r="E45" s="565">
        <v>204</v>
      </c>
      <c r="F45" s="566">
        <v>2.9411764705882353E-2</v>
      </c>
    </row>
    <row r="46" spans="1:6" ht="16">
      <c r="A46" s="560">
        <v>16</v>
      </c>
      <c r="B46" s="564" t="s">
        <v>92</v>
      </c>
      <c r="C46" s="565">
        <v>270</v>
      </c>
      <c r="D46" s="565">
        <v>6</v>
      </c>
      <c r="E46" s="565">
        <v>276</v>
      </c>
      <c r="F46" s="566">
        <v>2.1739130434782608E-2</v>
      </c>
    </row>
    <row r="47" spans="1:6" ht="16">
      <c r="A47" s="560">
        <v>17</v>
      </c>
      <c r="B47" s="564" t="s">
        <v>93</v>
      </c>
      <c r="C47" s="565">
        <v>180</v>
      </c>
      <c r="D47" s="565">
        <v>0</v>
      </c>
      <c r="E47" s="565">
        <v>180</v>
      </c>
      <c r="F47" s="566">
        <v>0</v>
      </c>
    </row>
    <row r="48" spans="1:6" ht="16">
      <c r="A48" s="560">
        <v>18</v>
      </c>
      <c r="B48" s="564" t="s">
        <v>94</v>
      </c>
      <c r="C48" s="565">
        <v>204</v>
      </c>
      <c r="D48" s="565">
        <v>0</v>
      </c>
      <c r="E48" s="565">
        <v>204</v>
      </c>
      <c r="F48" s="566">
        <v>0</v>
      </c>
    </row>
    <row r="49" spans="1:6" ht="16">
      <c r="A49" s="560">
        <v>19</v>
      </c>
      <c r="B49" s="564" t="s">
        <v>95</v>
      </c>
      <c r="C49" s="565">
        <v>252</v>
      </c>
      <c r="D49" s="565">
        <v>0</v>
      </c>
      <c r="E49" s="565">
        <v>252</v>
      </c>
      <c r="F49" s="566">
        <v>0</v>
      </c>
    </row>
    <row r="50" spans="1:6" ht="16">
      <c r="A50" s="560">
        <v>20</v>
      </c>
      <c r="B50" s="564" t="s">
        <v>96</v>
      </c>
      <c r="C50" s="565">
        <v>306</v>
      </c>
      <c r="D50" s="565">
        <v>0</v>
      </c>
      <c r="E50" s="565">
        <v>306</v>
      </c>
      <c r="F50" s="566">
        <v>0</v>
      </c>
    </row>
    <row r="51" spans="1:6" ht="16">
      <c r="A51" s="560">
        <v>21</v>
      </c>
      <c r="B51" s="564" t="s">
        <v>97</v>
      </c>
      <c r="C51" s="565">
        <v>156</v>
      </c>
      <c r="D51" s="565">
        <v>6</v>
      </c>
      <c r="E51" s="565">
        <v>162</v>
      </c>
      <c r="F51" s="566">
        <v>3.7037037037037035E-2</v>
      </c>
    </row>
    <row r="52" spans="1:6" ht="16">
      <c r="A52" s="560">
        <v>22</v>
      </c>
      <c r="B52" s="564" t="s">
        <v>98</v>
      </c>
      <c r="C52" s="565">
        <v>174</v>
      </c>
      <c r="D52" s="565">
        <v>36</v>
      </c>
      <c r="E52" s="565">
        <v>210</v>
      </c>
      <c r="F52" s="566">
        <v>0.17142857142857143</v>
      </c>
    </row>
    <row r="53" spans="1:6" ht="16">
      <c r="A53" s="560">
        <v>23</v>
      </c>
      <c r="B53" s="564" t="s">
        <v>99</v>
      </c>
      <c r="C53" s="565">
        <v>288</v>
      </c>
      <c r="D53" s="565">
        <v>0</v>
      </c>
      <c r="E53" s="565">
        <v>288</v>
      </c>
      <c r="F53" s="566">
        <v>0</v>
      </c>
    </row>
    <row r="54" spans="1:6" ht="16">
      <c r="A54" s="560">
        <v>24</v>
      </c>
      <c r="B54" s="564" t="s">
        <v>100</v>
      </c>
      <c r="C54" s="565">
        <v>174</v>
      </c>
      <c r="D54" s="565">
        <v>0</v>
      </c>
      <c r="E54" s="565">
        <v>174</v>
      </c>
      <c r="F54" s="566">
        <v>0</v>
      </c>
    </row>
    <row r="55" spans="1:6" ht="16">
      <c r="A55" s="560">
        <v>25</v>
      </c>
      <c r="B55" s="564" t="s">
        <v>101</v>
      </c>
      <c r="C55" s="565">
        <v>210</v>
      </c>
      <c r="D55" s="565">
        <v>18</v>
      </c>
      <c r="E55" s="565">
        <v>228</v>
      </c>
      <c r="F55" s="566">
        <v>7.8947368421052627E-2</v>
      </c>
    </row>
    <row r="56" spans="1:6" ht="16">
      <c r="A56" s="560">
        <v>26</v>
      </c>
      <c r="B56" s="564" t="s">
        <v>102</v>
      </c>
      <c r="C56" s="565">
        <v>174</v>
      </c>
      <c r="D56" s="565">
        <v>0</v>
      </c>
      <c r="E56" s="565">
        <v>174</v>
      </c>
      <c r="F56" s="566">
        <v>0</v>
      </c>
    </row>
    <row r="57" spans="1:6" ht="16">
      <c r="A57" s="560">
        <v>27</v>
      </c>
      <c r="B57" s="564" t="s">
        <v>103</v>
      </c>
      <c r="C57" s="565">
        <v>192</v>
      </c>
      <c r="D57" s="565">
        <v>24</v>
      </c>
      <c r="E57" s="565">
        <v>216</v>
      </c>
      <c r="F57" s="566">
        <v>0.1111111111111111</v>
      </c>
    </row>
    <row r="58" spans="1:6" ht="16">
      <c r="A58" s="560">
        <v>28</v>
      </c>
      <c r="B58" s="564" t="s">
        <v>524</v>
      </c>
      <c r="C58" s="565">
        <v>180</v>
      </c>
      <c r="D58" s="565">
        <v>0</v>
      </c>
      <c r="E58" s="565">
        <v>180</v>
      </c>
      <c r="F58" s="566">
        <v>0</v>
      </c>
    </row>
    <row r="59" spans="1:6" ht="16">
      <c r="A59" s="560">
        <v>29</v>
      </c>
      <c r="B59" s="564" t="s">
        <v>105</v>
      </c>
      <c r="C59" s="565">
        <v>216</v>
      </c>
      <c r="D59" s="565">
        <v>18</v>
      </c>
      <c r="E59" s="565">
        <v>234</v>
      </c>
      <c r="F59" s="566">
        <v>7.6923076923076927E-2</v>
      </c>
    </row>
    <row r="60" spans="1:6" ht="16">
      <c r="A60" s="560">
        <v>30</v>
      </c>
      <c r="B60" s="564" t="s">
        <v>106</v>
      </c>
      <c r="C60" s="565">
        <v>150</v>
      </c>
      <c r="D60" s="565">
        <v>6</v>
      </c>
      <c r="E60" s="565">
        <v>156</v>
      </c>
      <c r="F60" s="566">
        <v>3.8461538461538464E-2</v>
      </c>
    </row>
    <row r="61" spans="1:6" ht="16">
      <c r="A61" s="560">
        <v>31</v>
      </c>
      <c r="B61" s="564" t="s">
        <v>107</v>
      </c>
      <c r="C61" s="565">
        <v>150</v>
      </c>
      <c r="D61" s="565">
        <v>0</v>
      </c>
      <c r="E61" s="565">
        <v>150</v>
      </c>
      <c r="F61" s="566">
        <v>0</v>
      </c>
    </row>
    <row r="62" spans="1:6" ht="16">
      <c r="A62" s="560">
        <v>32</v>
      </c>
      <c r="B62" s="564" t="s">
        <v>108</v>
      </c>
      <c r="C62" s="565">
        <v>150</v>
      </c>
      <c r="D62" s="565">
        <v>0</v>
      </c>
      <c r="E62" s="565">
        <v>150</v>
      </c>
      <c r="F62" s="566">
        <v>0</v>
      </c>
    </row>
    <row r="63" spans="1:6" ht="16">
      <c r="A63" s="560">
        <v>33</v>
      </c>
      <c r="B63" s="564" t="s">
        <v>109</v>
      </c>
      <c r="C63" s="565">
        <v>60</v>
      </c>
      <c r="D63" s="565">
        <v>42</v>
      </c>
      <c r="E63" s="565">
        <v>102</v>
      </c>
      <c r="F63" s="566">
        <v>0.41176470588235292</v>
      </c>
    </row>
    <row r="64" spans="1:6" ht="16">
      <c r="A64" s="560">
        <v>34</v>
      </c>
      <c r="B64" s="564" t="s">
        <v>525</v>
      </c>
      <c r="C64" s="565">
        <v>24</v>
      </c>
      <c r="D64" s="565">
        <v>42</v>
      </c>
      <c r="E64" s="565">
        <v>66</v>
      </c>
      <c r="F64" s="566">
        <v>0.63636363636363635</v>
      </c>
    </row>
    <row r="65" spans="1:6" ht="16">
      <c r="A65" s="560">
        <v>35</v>
      </c>
      <c r="B65" s="564" t="s">
        <v>111</v>
      </c>
      <c r="C65" s="565">
        <v>48</v>
      </c>
      <c r="D65" s="565">
        <v>0</v>
      </c>
      <c r="E65" s="565">
        <v>48</v>
      </c>
      <c r="F65" s="566">
        <v>0</v>
      </c>
    </row>
    <row r="66" spans="1:6" ht="16">
      <c r="A66" s="560">
        <v>36</v>
      </c>
      <c r="B66" s="564" t="s">
        <v>112</v>
      </c>
      <c r="C66" s="565">
        <v>186</v>
      </c>
      <c r="D66" s="565">
        <v>18</v>
      </c>
      <c r="E66" s="565">
        <v>204</v>
      </c>
      <c r="F66" s="566">
        <v>8.8235294117647065E-2</v>
      </c>
    </row>
    <row r="67" spans="1:6" ht="16">
      <c r="A67" s="560">
        <v>37</v>
      </c>
      <c r="B67" s="564" t="s">
        <v>113</v>
      </c>
      <c r="C67" s="565">
        <v>120</v>
      </c>
      <c r="D67" s="565">
        <v>0</v>
      </c>
      <c r="E67" s="565">
        <v>120</v>
      </c>
      <c r="F67" s="566">
        <v>0</v>
      </c>
    </row>
    <row r="68" spans="1:6" ht="16">
      <c r="A68" s="560">
        <v>38</v>
      </c>
      <c r="B68" s="564" t="s">
        <v>114</v>
      </c>
      <c r="C68" s="565">
        <v>96</v>
      </c>
      <c r="D68" s="565">
        <v>0</v>
      </c>
      <c r="E68" s="565">
        <v>96</v>
      </c>
      <c r="F68" s="566">
        <v>0</v>
      </c>
    </row>
    <row r="69" spans="1:6" ht="16">
      <c r="A69" s="560">
        <v>39</v>
      </c>
      <c r="B69" s="564" t="s">
        <v>115</v>
      </c>
      <c r="C69" s="565">
        <v>60</v>
      </c>
      <c r="D69" s="565">
        <v>0</v>
      </c>
      <c r="E69" s="565">
        <v>60</v>
      </c>
      <c r="F69" s="566">
        <v>0</v>
      </c>
    </row>
    <row r="70" spans="1:6" ht="16">
      <c r="A70" s="560">
        <v>40</v>
      </c>
      <c r="B70" s="564" t="s">
        <v>117</v>
      </c>
      <c r="C70" s="565">
        <v>54</v>
      </c>
      <c r="D70" s="565">
        <v>54</v>
      </c>
      <c r="E70" s="565">
        <v>108</v>
      </c>
      <c r="F70" s="566">
        <v>0.5</v>
      </c>
    </row>
    <row r="71" spans="1:6" ht="16">
      <c r="A71" s="560">
        <v>41</v>
      </c>
      <c r="B71" s="564" t="s">
        <v>118</v>
      </c>
      <c r="C71" s="565">
        <v>54</v>
      </c>
      <c r="D71" s="565">
        <v>0</v>
      </c>
      <c r="E71" s="565">
        <v>54</v>
      </c>
      <c r="F71" s="566">
        <v>0</v>
      </c>
    </row>
    <row r="72" spans="1:6" ht="16">
      <c r="A72" s="560">
        <v>42</v>
      </c>
      <c r="B72" s="564" t="s">
        <v>120</v>
      </c>
      <c r="C72" s="565">
        <v>90</v>
      </c>
      <c r="D72" s="565">
        <v>0</v>
      </c>
      <c r="E72" s="565">
        <v>90</v>
      </c>
      <c r="F72" s="566">
        <v>0</v>
      </c>
    </row>
    <row r="73" spans="1:6" ht="16">
      <c r="A73" s="560">
        <v>43</v>
      </c>
      <c r="B73" s="564" t="s">
        <v>123</v>
      </c>
      <c r="C73" s="565">
        <v>180</v>
      </c>
      <c r="D73" s="565">
        <v>36</v>
      </c>
      <c r="E73" s="565">
        <v>216</v>
      </c>
      <c r="F73" s="566">
        <v>0.16666666666666666</v>
      </c>
    </row>
    <row r="74" spans="1:6" ht="16">
      <c r="A74" s="560">
        <v>44</v>
      </c>
      <c r="B74" s="564" t="s">
        <v>124</v>
      </c>
      <c r="C74" s="565">
        <v>102</v>
      </c>
      <c r="D74" s="565">
        <v>0</v>
      </c>
      <c r="E74" s="565">
        <v>102</v>
      </c>
      <c r="F74" s="566">
        <v>0</v>
      </c>
    </row>
    <row r="76" spans="1:6" ht="17" customHeight="1">
      <c r="A76" s="553" t="s">
        <v>518</v>
      </c>
      <c r="B76" s="987" t="s">
        <v>190</v>
      </c>
      <c r="C76" s="554">
        <v>5113</v>
      </c>
      <c r="D76" s="555"/>
      <c r="E76" s="552"/>
      <c r="F76" s="552"/>
    </row>
    <row r="77" spans="1:6" ht="15" customHeight="1">
      <c r="A77" s="556" t="s">
        <v>249</v>
      </c>
      <c r="B77" s="988" t="s">
        <v>440</v>
      </c>
      <c r="C77" s="557"/>
      <c r="D77" s="555"/>
      <c r="E77" s="552"/>
      <c r="F77" s="552"/>
    </row>
    <row r="78" spans="1:6" ht="15" customHeight="1">
      <c r="A78" s="991"/>
      <c r="B78" s="994"/>
      <c r="C78" s="993"/>
      <c r="D78" s="555"/>
      <c r="E78" s="552"/>
      <c r="F78" s="552"/>
    </row>
    <row r="79" spans="1:6" ht="15" customHeight="1">
      <c r="A79" s="991"/>
      <c r="B79" s="994"/>
      <c r="C79" s="993"/>
      <c r="D79" s="555"/>
      <c r="E79" s="552"/>
      <c r="F79" s="552"/>
    </row>
    <row r="80" spans="1:6" ht="15" customHeight="1">
      <c r="A80" s="991"/>
      <c r="B80" s="994"/>
      <c r="C80" s="993"/>
      <c r="D80" s="555"/>
      <c r="E80" s="552"/>
      <c r="F80" s="552"/>
    </row>
    <row r="81" spans="1:6" ht="15" customHeight="1">
      <c r="A81" s="991"/>
      <c r="B81" s="994"/>
      <c r="C81" s="993"/>
      <c r="D81" s="555"/>
      <c r="E81" s="552"/>
      <c r="F81" s="552"/>
    </row>
    <row r="82" spans="1:6" ht="15" customHeight="1">
      <c r="A82" s="991"/>
      <c r="B82" s="994"/>
      <c r="C82" s="993"/>
      <c r="D82" s="555"/>
      <c r="E82" s="552"/>
      <c r="F82" s="552"/>
    </row>
    <row r="83" spans="1:6" ht="15" customHeight="1">
      <c r="A83" s="991"/>
      <c r="B83" s="994"/>
      <c r="C83" s="993"/>
      <c r="D83" s="555"/>
      <c r="E83" s="552"/>
      <c r="F83" s="552"/>
    </row>
    <row r="84" spans="1:6" ht="15" customHeight="1">
      <c r="A84" s="991"/>
      <c r="B84" s="994"/>
      <c r="C84" s="993"/>
      <c r="D84" s="555"/>
      <c r="E84" s="552"/>
      <c r="F84" s="552"/>
    </row>
    <row r="85" spans="1:6" ht="15" customHeight="1">
      <c r="A85" s="991"/>
      <c r="B85" s="994"/>
      <c r="C85" s="993"/>
      <c r="D85" s="555"/>
      <c r="E85" s="552"/>
      <c r="F85" s="552"/>
    </row>
    <row r="86" spans="1:6" ht="15" customHeight="1">
      <c r="A86" s="991"/>
      <c r="B86" s="994"/>
      <c r="C86" s="993"/>
      <c r="D86" s="555"/>
      <c r="E86" s="552"/>
      <c r="F86" s="552"/>
    </row>
    <row r="87" spans="1:6" ht="15" customHeight="1">
      <c r="A87" s="991"/>
      <c r="B87" s="994"/>
      <c r="C87" s="993"/>
      <c r="D87" s="555"/>
      <c r="E87" s="552"/>
      <c r="F87" s="552"/>
    </row>
    <row r="88" spans="1:6" ht="15" customHeight="1">
      <c r="A88" s="991"/>
      <c r="B88" s="994"/>
      <c r="C88" s="993"/>
      <c r="D88" s="555"/>
      <c r="E88" s="552"/>
      <c r="F88" s="552"/>
    </row>
    <row r="89" spans="1:6" ht="15" customHeight="1">
      <c r="A89" s="991"/>
      <c r="B89" s="994"/>
      <c r="C89" s="993"/>
      <c r="D89" s="555"/>
      <c r="E89" s="552"/>
      <c r="F89" s="552"/>
    </row>
    <row r="90" spans="1:6" ht="15" customHeight="1">
      <c r="A90" s="991"/>
      <c r="B90" s="994"/>
      <c r="C90" s="993"/>
      <c r="D90" s="555"/>
      <c r="E90" s="552"/>
      <c r="F90" s="552"/>
    </row>
    <row r="91" spans="1:6" ht="15" customHeight="1">
      <c r="A91" s="991"/>
      <c r="B91" s="994"/>
      <c r="C91" s="993"/>
      <c r="D91" s="555"/>
      <c r="E91" s="552"/>
      <c r="F91" s="552"/>
    </row>
    <row r="92" spans="1:6" ht="15" customHeight="1">
      <c r="A92" s="991"/>
      <c r="B92" s="994"/>
      <c r="C92" s="993"/>
      <c r="D92" s="555"/>
      <c r="E92" s="552"/>
      <c r="F92" s="552"/>
    </row>
    <row r="93" spans="1:6" ht="15" customHeight="1">
      <c r="A93" s="991"/>
      <c r="B93" s="994"/>
      <c r="C93" s="993"/>
      <c r="D93" s="555"/>
      <c r="E93" s="552"/>
      <c r="F93" s="552"/>
    </row>
    <row r="94" spans="1:6" ht="15" customHeight="1">
      <c r="A94" s="991"/>
      <c r="B94" s="994"/>
      <c r="C94" s="993"/>
      <c r="D94" s="555"/>
      <c r="E94" s="552"/>
      <c r="F94" s="552"/>
    </row>
    <row r="95" spans="1:6" ht="15" customHeight="1">
      <c r="A95" s="991"/>
      <c r="B95" s="994"/>
      <c r="C95" s="993"/>
      <c r="D95" s="555"/>
      <c r="E95" s="552"/>
      <c r="F95" s="552"/>
    </row>
    <row r="96" spans="1:6" ht="15" customHeight="1">
      <c r="A96" s="991"/>
      <c r="B96" s="994"/>
      <c r="C96" s="993"/>
      <c r="D96" s="555"/>
      <c r="E96" s="552"/>
      <c r="F96" s="552"/>
    </row>
    <row r="97" spans="1:6" ht="15" customHeight="1">
      <c r="A97" s="991"/>
      <c r="B97" s="994"/>
      <c r="C97" s="993"/>
      <c r="D97" s="555"/>
      <c r="E97" s="552"/>
      <c r="F97" s="552"/>
    </row>
    <row r="98" spans="1:6">
      <c r="A98" s="555"/>
      <c r="B98" s="558"/>
      <c r="C98" s="555"/>
      <c r="D98" s="555"/>
      <c r="E98" s="555"/>
      <c r="F98" s="559"/>
    </row>
    <row r="99" spans="1:6" ht="30">
      <c r="A99" s="560"/>
      <c r="B99" s="561" t="s">
        <v>519</v>
      </c>
      <c r="C99" s="562" t="s">
        <v>520</v>
      </c>
      <c r="D99" s="562" t="s">
        <v>521</v>
      </c>
      <c r="E99" s="562" t="s">
        <v>522</v>
      </c>
      <c r="F99" s="563" t="s">
        <v>523</v>
      </c>
    </row>
    <row r="100" spans="1:6" ht="16">
      <c r="A100" s="560">
        <v>1</v>
      </c>
      <c r="B100" s="564" t="s">
        <v>125</v>
      </c>
      <c r="C100" s="565">
        <v>210</v>
      </c>
      <c r="D100" s="565">
        <v>0</v>
      </c>
      <c r="E100" s="565">
        <v>210</v>
      </c>
      <c r="F100" s="566">
        <v>0</v>
      </c>
    </row>
    <row r="101" spans="1:6" ht="16">
      <c r="A101" s="560">
        <v>2</v>
      </c>
      <c r="B101" s="564" t="s">
        <v>126</v>
      </c>
      <c r="C101" s="565">
        <v>144</v>
      </c>
      <c r="D101" s="565">
        <v>24</v>
      </c>
      <c r="E101" s="565">
        <v>168</v>
      </c>
      <c r="F101" s="566">
        <v>0.14285714285714285</v>
      </c>
    </row>
    <row r="102" spans="1:6" ht="16">
      <c r="A102" s="560">
        <v>3</v>
      </c>
      <c r="B102" s="564" t="s">
        <v>127</v>
      </c>
      <c r="C102" s="565">
        <v>198</v>
      </c>
      <c r="D102" s="565">
        <v>24</v>
      </c>
      <c r="E102" s="565">
        <v>222</v>
      </c>
      <c r="F102" s="566">
        <v>0.10810810810810811</v>
      </c>
    </row>
    <row r="103" spans="1:6" ht="16">
      <c r="A103" s="560">
        <v>4</v>
      </c>
      <c r="B103" s="564" t="s">
        <v>128</v>
      </c>
      <c r="C103" s="565">
        <v>174</v>
      </c>
      <c r="D103" s="565">
        <v>30</v>
      </c>
      <c r="E103" s="565">
        <v>204</v>
      </c>
      <c r="F103" s="566">
        <v>0.14705882352941177</v>
      </c>
    </row>
    <row r="104" spans="1:6" ht="16">
      <c r="A104" s="560">
        <v>5</v>
      </c>
      <c r="B104" s="564" t="s">
        <v>129</v>
      </c>
      <c r="C104" s="565">
        <v>144</v>
      </c>
      <c r="D104" s="565">
        <v>30</v>
      </c>
      <c r="E104" s="565">
        <v>174</v>
      </c>
      <c r="F104" s="566">
        <v>0.17241379310344829</v>
      </c>
    </row>
    <row r="105" spans="1:6" ht="16">
      <c r="A105" s="560">
        <v>6</v>
      </c>
      <c r="B105" s="564" t="s">
        <v>130</v>
      </c>
      <c r="C105" s="565">
        <v>198</v>
      </c>
      <c r="D105" s="565">
        <v>24</v>
      </c>
      <c r="E105" s="565">
        <v>222</v>
      </c>
      <c r="F105" s="566">
        <v>0.10810810810810811</v>
      </c>
    </row>
    <row r="106" spans="1:6" ht="16">
      <c r="A106" s="560">
        <v>7</v>
      </c>
      <c r="B106" s="564" t="s">
        <v>131</v>
      </c>
      <c r="C106" s="565">
        <v>156</v>
      </c>
      <c r="D106" s="565">
        <v>12</v>
      </c>
      <c r="E106" s="565">
        <v>168</v>
      </c>
      <c r="F106" s="566">
        <v>7.1428571428571425E-2</v>
      </c>
    </row>
    <row r="107" spans="1:6" ht="16">
      <c r="A107" s="560">
        <v>8</v>
      </c>
      <c r="B107" s="564" t="s">
        <v>132</v>
      </c>
      <c r="C107" s="565">
        <v>156</v>
      </c>
      <c r="D107" s="565">
        <v>18</v>
      </c>
      <c r="E107" s="565">
        <v>174</v>
      </c>
      <c r="F107" s="566">
        <v>0.10344827586206896</v>
      </c>
    </row>
    <row r="108" spans="1:6" ht="16">
      <c r="A108" s="560">
        <v>9</v>
      </c>
      <c r="B108" s="564" t="s">
        <v>133</v>
      </c>
      <c r="C108" s="565">
        <v>126</v>
      </c>
      <c r="D108" s="565">
        <v>24</v>
      </c>
      <c r="E108" s="565">
        <v>150</v>
      </c>
      <c r="F108" s="566">
        <v>0.16</v>
      </c>
    </row>
    <row r="109" spans="1:6" ht="16">
      <c r="A109" s="560">
        <v>10</v>
      </c>
      <c r="B109" s="564" t="s">
        <v>134</v>
      </c>
      <c r="C109" s="565">
        <v>180</v>
      </c>
      <c r="D109" s="565">
        <v>12</v>
      </c>
      <c r="E109" s="565">
        <v>192</v>
      </c>
      <c r="F109" s="566">
        <v>6.25E-2</v>
      </c>
    </row>
    <row r="110" spans="1:6" ht="16">
      <c r="A110" s="560">
        <v>11</v>
      </c>
      <c r="B110" s="564" t="s">
        <v>135</v>
      </c>
      <c r="C110" s="565">
        <v>42</v>
      </c>
      <c r="D110" s="565">
        <v>18</v>
      </c>
      <c r="E110" s="565">
        <v>60</v>
      </c>
      <c r="F110" s="566">
        <v>0.3</v>
      </c>
    </row>
    <row r="111" spans="1:6" ht="16">
      <c r="A111" s="560">
        <v>12</v>
      </c>
      <c r="B111" s="564" t="s">
        <v>136</v>
      </c>
      <c r="C111" s="565">
        <v>48</v>
      </c>
      <c r="D111" s="565">
        <v>12</v>
      </c>
      <c r="E111" s="565">
        <v>60</v>
      </c>
      <c r="F111" s="566">
        <v>0.2</v>
      </c>
    </row>
    <row r="112" spans="1:6" ht="16">
      <c r="A112" s="560">
        <v>13</v>
      </c>
      <c r="B112" s="564" t="s">
        <v>137</v>
      </c>
      <c r="C112" s="565">
        <v>78</v>
      </c>
      <c r="D112" s="565">
        <v>0</v>
      </c>
      <c r="E112" s="565">
        <v>78</v>
      </c>
      <c r="F112" s="566">
        <v>0</v>
      </c>
    </row>
    <row r="113" spans="1:6" ht="16">
      <c r="A113" s="560">
        <v>14</v>
      </c>
      <c r="B113" s="564" t="s">
        <v>138</v>
      </c>
      <c r="C113" s="565">
        <v>66</v>
      </c>
      <c r="D113" s="565">
        <v>12</v>
      </c>
      <c r="E113" s="565">
        <v>78</v>
      </c>
      <c r="F113" s="566">
        <v>0.15384615384615385</v>
      </c>
    </row>
    <row r="114" spans="1:6" ht="16">
      <c r="A114" s="560">
        <v>15</v>
      </c>
      <c r="B114" s="564" t="s">
        <v>139</v>
      </c>
      <c r="C114" s="565">
        <v>84</v>
      </c>
      <c r="D114" s="565">
        <v>24</v>
      </c>
      <c r="E114" s="565">
        <v>108</v>
      </c>
      <c r="F114" s="566">
        <v>0.22222222222222221</v>
      </c>
    </row>
    <row r="115" spans="1:6" ht="16">
      <c r="A115" s="560">
        <v>16</v>
      </c>
      <c r="B115" s="564" t="s">
        <v>140</v>
      </c>
      <c r="C115" s="565">
        <v>42</v>
      </c>
      <c r="D115" s="565">
        <v>6</v>
      </c>
      <c r="E115" s="565">
        <v>48</v>
      </c>
      <c r="F115" s="566">
        <v>0.125</v>
      </c>
    </row>
    <row r="116" spans="1:6" ht="16">
      <c r="A116" s="560">
        <v>17</v>
      </c>
      <c r="B116" s="564" t="s">
        <v>141</v>
      </c>
      <c r="C116" s="565">
        <v>66</v>
      </c>
      <c r="D116" s="565">
        <v>0</v>
      </c>
      <c r="E116" s="565">
        <v>66</v>
      </c>
      <c r="F116" s="566">
        <v>0</v>
      </c>
    </row>
    <row r="117" spans="1:6" ht="16">
      <c r="A117" s="560">
        <v>18</v>
      </c>
      <c r="B117" s="564" t="s">
        <v>142</v>
      </c>
      <c r="C117" s="565">
        <v>66</v>
      </c>
      <c r="D117" s="565">
        <v>0</v>
      </c>
      <c r="E117" s="565">
        <v>66</v>
      </c>
      <c r="F117" s="566">
        <v>0</v>
      </c>
    </row>
    <row r="118" spans="1:6" ht="16">
      <c r="A118" s="560">
        <v>19</v>
      </c>
      <c r="B118" s="564" t="s">
        <v>143</v>
      </c>
      <c r="C118" s="565">
        <v>126</v>
      </c>
      <c r="D118" s="565">
        <v>6</v>
      </c>
      <c r="E118" s="565">
        <v>132</v>
      </c>
      <c r="F118" s="566">
        <v>4.5454545454545456E-2</v>
      </c>
    </row>
    <row r="119" spans="1:6" ht="16">
      <c r="A119" s="560">
        <v>20</v>
      </c>
      <c r="B119" s="564" t="s">
        <v>144</v>
      </c>
      <c r="C119" s="565">
        <v>150</v>
      </c>
      <c r="D119" s="565">
        <v>6</v>
      </c>
      <c r="E119" s="565">
        <v>156</v>
      </c>
      <c r="F119" s="566">
        <v>3.8461538461538464E-2</v>
      </c>
    </row>
    <row r="120" spans="1:6" ht="16">
      <c r="A120" s="560">
        <v>21</v>
      </c>
      <c r="B120" s="564" t="s">
        <v>145</v>
      </c>
      <c r="C120" s="565">
        <v>102</v>
      </c>
      <c r="D120" s="565">
        <v>0</v>
      </c>
      <c r="E120" s="565">
        <v>102</v>
      </c>
      <c r="F120" s="566">
        <v>0</v>
      </c>
    </row>
    <row r="121" spans="1:6" ht="16">
      <c r="A121" s="560">
        <v>22</v>
      </c>
      <c r="B121" s="564" t="s">
        <v>146</v>
      </c>
      <c r="C121" s="565">
        <v>54</v>
      </c>
      <c r="D121" s="565">
        <v>24</v>
      </c>
      <c r="E121" s="565">
        <v>78</v>
      </c>
      <c r="F121" s="566">
        <v>0.30769230769230771</v>
      </c>
    </row>
    <row r="122" spans="1:6" ht="16">
      <c r="A122" s="560">
        <v>23</v>
      </c>
      <c r="B122" s="564" t="s">
        <v>147</v>
      </c>
      <c r="C122" s="565">
        <v>150</v>
      </c>
      <c r="D122" s="565">
        <v>6</v>
      </c>
      <c r="E122" s="565">
        <v>156</v>
      </c>
      <c r="F122" s="566">
        <v>3.8461538461538464E-2</v>
      </c>
    </row>
    <row r="123" spans="1:6" ht="16">
      <c r="A123" s="560">
        <v>24</v>
      </c>
      <c r="B123" s="564" t="s">
        <v>148</v>
      </c>
      <c r="C123" s="565">
        <v>114</v>
      </c>
      <c r="D123" s="565">
        <v>0</v>
      </c>
      <c r="E123" s="565">
        <v>114</v>
      </c>
      <c r="F123" s="566">
        <v>0</v>
      </c>
    </row>
    <row r="124" spans="1:6" ht="16">
      <c r="A124" s="560">
        <v>25</v>
      </c>
      <c r="B124" s="564" t="s">
        <v>149</v>
      </c>
      <c r="C124" s="565">
        <v>54</v>
      </c>
      <c r="D124" s="565">
        <v>24</v>
      </c>
      <c r="E124" s="565">
        <v>78</v>
      </c>
      <c r="F124" s="566">
        <v>0.30769230769230771</v>
      </c>
    </row>
    <row r="125" spans="1:6" ht="16">
      <c r="A125" s="560">
        <v>26</v>
      </c>
      <c r="B125" s="564" t="s">
        <v>150</v>
      </c>
      <c r="C125" s="565">
        <v>60</v>
      </c>
      <c r="D125" s="565">
        <v>12</v>
      </c>
      <c r="E125" s="565">
        <v>72</v>
      </c>
      <c r="F125" s="566">
        <v>0.16666666666666666</v>
      </c>
    </row>
    <row r="126" spans="1:6" ht="16">
      <c r="A126" s="560">
        <v>27</v>
      </c>
      <c r="B126" s="564" t="s">
        <v>151</v>
      </c>
      <c r="C126" s="565">
        <v>78</v>
      </c>
      <c r="D126" s="565">
        <v>30</v>
      </c>
      <c r="E126" s="565">
        <v>108</v>
      </c>
      <c r="F126" s="566">
        <v>0.27777777777777779</v>
      </c>
    </row>
    <row r="127" spans="1:6" ht="16">
      <c r="A127" s="560">
        <v>28</v>
      </c>
      <c r="B127" s="564" t="s">
        <v>152</v>
      </c>
      <c r="C127" s="565">
        <v>126</v>
      </c>
      <c r="D127" s="565">
        <v>6</v>
      </c>
      <c r="E127" s="565">
        <v>132</v>
      </c>
      <c r="F127" s="566">
        <v>4.5454545454545456E-2</v>
      </c>
    </row>
    <row r="128" spans="1:6" ht="16">
      <c r="A128" s="560">
        <v>29</v>
      </c>
      <c r="B128" s="564" t="s">
        <v>153</v>
      </c>
      <c r="C128" s="565">
        <v>72</v>
      </c>
      <c r="D128" s="565">
        <v>24</v>
      </c>
      <c r="E128" s="565">
        <v>96</v>
      </c>
      <c r="F128" s="566">
        <v>0.25</v>
      </c>
    </row>
    <row r="129" spans="1:6" ht="16">
      <c r="A129" s="560">
        <v>30</v>
      </c>
      <c r="B129" s="564" t="s">
        <v>154</v>
      </c>
      <c r="C129" s="565">
        <v>96</v>
      </c>
      <c r="D129" s="565">
        <v>0</v>
      </c>
      <c r="E129" s="565">
        <v>96</v>
      </c>
      <c r="F129" s="566">
        <v>0</v>
      </c>
    </row>
    <row r="130" spans="1:6" ht="16">
      <c r="A130" s="560">
        <v>31</v>
      </c>
      <c r="B130" s="564" t="s">
        <v>155</v>
      </c>
      <c r="C130" s="565">
        <v>174</v>
      </c>
      <c r="D130" s="565">
        <v>0</v>
      </c>
      <c r="E130" s="565">
        <v>174</v>
      </c>
      <c r="F130" s="566">
        <v>0</v>
      </c>
    </row>
    <row r="131" spans="1:6" ht="16">
      <c r="A131" s="560">
        <v>32</v>
      </c>
      <c r="B131" s="564" t="s">
        <v>156</v>
      </c>
      <c r="C131" s="565">
        <v>156</v>
      </c>
      <c r="D131" s="565">
        <v>0</v>
      </c>
      <c r="E131" s="565">
        <v>156</v>
      </c>
      <c r="F131" s="566">
        <v>0</v>
      </c>
    </row>
    <row r="132" spans="1:6" ht="16">
      <c r="A132" s="560">
        <v>33</v>
      </c>
      <c r="B132" s="564" t="s">
        <v>157</v>
      </c>
      <c r="C132" s="565">
        <v>42</v>
      </c>
      <c r="D132" s="565">
        <v>42</v>
      </c>
      <c r="E132" s="565">
        <v>84</v>
      </c>
      <c r="F132" s="566">
        <v>0.5</v>
      </c>
    </row>
    <row r="133" spans="1:6" ht="16">
      <c r="A133" s="560">
        <v>34</v>
      </c>
      <c r="B133" s="564" t="s">
        <v>619</v>
      </c>
      <c r="C133" s="565">
        <v>36</v>
      </c>
      <c r="D133" s="565">
        <v>42</v>
      </c>
      <c r="E133" s="565">
        <v>78</v>
      </c>
      <c r="F133" s="566">
        <v>0.53846153846153844</v>
      </c>
    </row>
    <row r="134" spans="1:6" ht="16">
      <c r="A134" s="560">
        <v>35</v>
      </c>
      <c r="B134" s="564" t="s">
        <v>159</v>
      </c>
      <c r="C134" s="565">
        <v>42</v>
      </c>
      <c r="D134" s="565">
        <v>0</v>
      </c>
      <c r="E134" s="565">
        <v>42</v>
      </c>
      <c r="F134" s="566">
        <v>0</v>
      </c>
    </row>
    <row r="135" spans="1:6" ht="16">
      <c r="A135" s="560">
        <v>36</v>
      </c>
      <c r="B135" s="564" t="s">
        <v>160</v>
      </c>
      <c r="C135" s="565">
        <v>54</v>
      </c>
      <c r="D135" s="565">
        <v>24</v>
      </c>
      <c r="E135" s="565">
        <v>78</v>
      </c>
      <c r="F135" s="566">
        <v>0.30769230769230771</v>
      </c>
    </row>
    <row r="136" spans="1:6" ht="16">
      <c r="A136" s="560">
        <v>37</v>
      </c>
      <c r="B136" s="564" t="s">
        <v>161</v>
      </c>
      <c r="C136" s="565">
        <v>42</v>
      </c>
      <c r="D136" s="565">
        <v>6</v>
      </c>
      <c r="E136" s="565">
        <v>48</v>
      </c>
      <c r="F136" s="566">
        <v>0.125</v>
      </c>
    </row>
    <row r="137" spans="1:6" ht="16">
      <c r="A137" s="560">
        <v>38</v>
      </c>
      <c r="B137" s="564" t="s">
        <v>162</v>
      </c>
      <c r="C137" s="565">
        <v>30</v>
      </c>
      <c r="D137" s="565">
        <v>0</v>
      </c>
      <c r="E137" s="565">
        <v>30</v>
      </c>
      <c r="F137" s="566">
        <v>0</v>
      </c>
    </row>
    <row r="138" spans="1:6" ht="16">
      <c r="A138" s="560">
        <v>39</v>
      </c>
      <c r="B138" s="564" t="s">
        <v>163</v>
      </c>
      <c r="C138" s="565">
        <v>18</v>
      </c>
      <c r="D138" s="565">
        <v>0</v>
      </c>
      <c r="E138" s="565">
        <v>18</v>
      </c>
      <c r="F138" s="566">
        <v>0</v>
      </c>
    </row>
    <row r="139" spans="1:6" ht="16">
      <c r="A139" s="560">
        <v>40</v>
      </c>
      <c r="B139" s="564" t="s">
        <v>165</v>
      </c>
      <c r="C139" s="565">
        <v>42</v>
      </c>
      <c r="D139" s="565">
        <v>48</v>
      </c>
      <c r="E139" s="565">
        <v>90</v>
      </c>
      <c r="F139" s="566">
        <v>0.53333333333333333</v>
      </c>
    </row>
    <row r="140" spans="1:6" ht="16">
      <c r="A140" s="560">
        <v>41</v>
      </c>
      <c r="B140" s="564" t="s">
        <v>166</v>
      </c>
      <c r="C140" s="565">
        <v>30</v>
      </c>
      <c r="D140" s="565">
        <v>0</v>
      </c>
      <c r="E140" s="565">
        <v>30</v>
      </c>
      <c r="F140" s="566">
        <v>0</v>
      </c>
    </row>
    <row r="141" spans="1:6" ht="16">
      <c r="A141" s="560">
        <v>42</v>
      </c>
      <c r="B141" s="564" t="s">
        <v>168</v>
      </c>
      <c r="C141" s="565">
        <v>24</v>
      </c>
      <c r="D141" s="565">
        <v>6</v>
      </c>
      <c r="E141" s="565">
        <v>30</v>
      </c>
      <c r="F141" s="566">
        <v>0.2</v>
      </c>
    </row>
    <row r="142" spans="1:6" ht="16">
      <c r="A142" s="560">
        <v>43</v>
      </c>
      <c r="B142" s="564" t="s">
        <v>169</v>
      </c>
      <c r="C142" s="565">
        <v>6</v>
      </c>
      <c r="D142" s="565">
        <v>6</v>
      </c>
      <c r="E142" s="565">
        <v>12</v>
      </c>
      <c r="F142" s="566">
        <v>0.5</v>
      </c>
    </row>
    <row r="143" spans="1:6" ht="16">
      <c r="A143" s="560">
        <v>44</v>
      </c>
      <c r="B143" s="564" t="s">
        <v>171</v>
      </c>
      <c r="C143" s="565">
        <v>192</v>
      </c>
      <c r="D143" s="565">
        <v>84</v>
      </c>
      <c r="E143" s="565">
        <v>276</v>
      </c>
      <c r="F143" s="566">
        <v>0.30434782608695654</v>
      </c>
    </row>
    <row r="144" spans="1:6" ht="16">
      <c r="A144" s="560">
        <v>45</v>
      </c>
      <c r="B144" s="564" t="s">
        <v>172</v>
      </c>
      <c r="C144" s="565">
        <v>108</v>
      </c>
      <c r="D144" s="565">
        <v>0</v>
      </c>
      <c r="E144" s="565">
        <v>108</v>
      </c>
      <c r="F144" s="566">
        <v>0</v>
      </c>
    </row>
  </sheetData>
  <sheetProtection algorithmName="SHA-512" hashValue="P1EGYvyc7THAbkDxaDLio6SdjzJHyuvseRnW8l3NkJ5ZGnG0PWkfkbJ2NwTlMuxaItBAcfVNkQHuUd6tdXQNoA==" saltValue="jqN4R7pFhoejKySuKXN8PQ==" spinCount="100000" sheet="1" objects="1" scenarios="1"/>
  <mergeCells count="1">
    <mergeCell ref="A2:C2"/>
  </mergeCells>
  <conditionalFormatting sqref="A8:F74 A76:F144">
    <cfRule type="expression" dxfId="13" priority="10">
      <formula>ISNUMBER($A8)</formula>
    </cfRule>
  </conditionalFormatting>
  <conditionalFormatting sqref="B8">
    <cfRule type="expression" dxfId="12" priority="8">
      <formula>$B$6=0</formula>
    </cfRule>
  </conditionalFormatting>
  <conditionalFormatting sqref="B9:B28">
    <cfRule type="expression" dxfId="11" priority="7">
      <formula>$B$7=0</formula>
    </cfRule>
  </conditionalFormatting>
  <conditionalFormatting sqref="B76">
    <cfRule type="expression" dxfId="10" priority="2">
      <formula>$B$6=0</formula>
    </cfRule>
  </conditionalFormatting>
  <conditionalFormatting sqref="B77:B97">
    <cfRule type="expression" dxfId="9" priority="1">
      <formula>$B$7=0</formula>
    </cfRule>
  </conditionalFormatting>
  <conditionalFormatting sqref="D8:D74 F8:F74 D76:D144 F76:F144">
    <cfRule type="expression" dxfId="8" priority="11">
      <formula>VALUE($D8)&gt;0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7E248-ADC7-AA4D-8CE8-EE683C740592}">
  <dimension ref="A1:F156"/>
  <sheetViews>
    <sheetView topLeftCell="A44" zoomScale="150" zoomScaleNormal="150" workbookViewId="0">
      <selection activeCell="D53" sqref="D53"/>
    </sheetView>
  </sheetViews>
  <sheetFormatPr baseColWidth="10" defaultColWidth="11.5" defaultRowHeight="15"/>
  <cols>
    <col min="1" max="1" width="8.6640625" customWidth="1"/>
    <col min="2" max="2" width="80.6640625" customWidth="1"/>
    <col min="3" max="6" width="13.6640625" customWidth="1"/>
    <col min="7" max="7" width="6" customWidth="1"/>
    <col min="8" max="8" width="6.6640625" customWidth="1"/>
    <col min="9" max="9" width="5.33203125" customWidth="1"/>
    <col min="10" max="10" width="6" customWidth="1"/>
    <col min="11" max="11" width="6.5" customWidth="1"/>
    <col min="12" max="12" width="5" customWidth="1"/>
    <col min="13" max="13" width="5.33203125" customWidth="1"/>
    <col min="14" max="14" width="5.6640625" customWidth="1"/>
    <col min="15" max="15" width="6.5" customWidth="1"/>
  </cols>
  <sheetData>
    <row r="1" spans="1:3" s="1" customFormat="1"/>
    <row r="2" spans="1:3" s="1" customFormat="1" ht="21">
      <c r="A2" s="1049" t="s">
        <v>515</v>
      </c>
      <c r="B2" s="1049"/>
      <c r="C2" s="1049"/>
    </row>
    <row r="3" spans="1:3" s="1" customFormat="1">
      <c r="A3" s="1" t="s">
        <v>516</v>
      </c>
    </row>
    <row r="4" spans="1:3" s="1" customFormat="1">
      <c r="A4" s="1" t="s">
        <v>517</v>
      </c>
      <c r="B4" s="4"/>
    </row>
    <row r="5" spans="1:3" s="1" customFormat="1">
      <c r="B5" s="4"/>
    </row>
    <row r="6" spans="1:3" s="1" customFormat="1">
      <c r="A6" s="7" t="s">
        <v>514</v>
      </c>
      <c r="B6" s="4"/>
    </row>
    <row r="27" spans="1:6" ht="30">
      <c r="A27" s="560"/>
      <c r="B27" s="561" t="s">
        <v>519</v>
      </c>
      <c r="C27" s="562" t="s">
        <v>520</v>
      </c>
      <c r="D27" s="562" t="s">
        <v>521</v>
      </c>
      <c r="E27" s="562" t="s">
        <v>522</v>
      </c>
      <c r="F27" s="563" t="s">
        <v>523</v>
      </c>
    </row>
    <row r="28" spans="1:6" ht="16">
      <c r="A28" s="560">
        <v>1</v>
      </c>
      <c r="B28" s="564" t="s">
        <v>298</v>
      </c>
      <c r="C28" s="565">
        <v>6</v>
      </c>
      <c r="D28" s="565">
        <v>6</v>
      </c>
      <c r="E28" s="565">
        <v>12</v>
      </c>
      <c r="F28" s="566">
        <v>0.5</v>
      </c>
    </row>
    <row r="29" spans="1:6" ht="16">
      <c r="A29" s="560">
        <v>2</v>
      </c>
      <c r="B29" s="564" t="s">
        <v>299</v>
      </c>
      <c r="C29" s="565">
        <v>192</v>
      </c>
      <c r="D29" s="565">
        <v>12</v>
      </c>
      <c r="E29" s="565">
        <v>204</v>
      </c>
      <c r="F29" s="566">
        <v>5.8823529411764705E-2</v>
      </c>
    </row>
    <row r="30" spans="1:6" ht="16">
      <c r="A30" s="560">
        <v>3</v>
      </c>
      <c r="B30" s="564" t="s">
        <v>300</v>
      </c>
      <c r="C30" s="565">
        <v>192</v>
      </c>
      <c r="D30" s="565">
        <v>12</v>
      </c>
      <c r="E30" s="565">
        <v>204</v>
      </c>
      <c r="F30" s="566">
        <v>5.8823529411764705E-2</v>
      </c>
    </row>
    <row r="31" spans="1:6" ht="16">
      <c r="A31" s="560">
        <v>4</v>
      </c>
      <c r="B31" s="564" t="s">
        <v>301</v>
      </c>
      <c r="C31" s="565">
        <v>192</v>
      </c>
      <c r="D31" s="565">
        <v>12</v>
      </c>
      <c r="E31" s="565">
        <v>204</v>
      </c>
      <c r="F31" s="566">
        <v>5.8823529411764705E-2</v>
      </c>
    </row>
    <row r="32" spans="1:6" ht="16">
      <c r="A32" s="560">
        <v>5</v>
      </c>
      <c r="B32" s="564" t="s">
        <v>302</v>
      </c>
      <c r="C32" s="565">
        <v>192</v>
      </c>
      <c r="D32" s="565">
        <v>12</v>
      </c>
      <c r="E32" s="565">
        <v>204</v>
      </c>
      <c r="F32" s="566">
        <v>5.8823529411764705E-2</v>
      </c>
    </row>
    <row r="33" spans="1:6" ht="16">
      <c r="A33" s="560">
        <v>6</v>
      </c>
      <c r="B33" s="564" t="s">
        <v>303</v>
      </c>
      <c r="C33" s="565">
        <v>196</v>
      </c>
      <c r="D33" s="565">
        <v>12</v>
      </c>
      <c r="E33" s="565">
        <v>208</v>
      </c>
      <c r="F33" s="566">
        <v>5.7692307692307696E-2</v>
      </c>
    </row>
    <row r="34" spans="1:6" ht="16">
      <c r="A34" s="560">
        <v>7</v>
      </c>
      <c r="B34" s="564" t="s">
        <v>304</v>
      </c>
      <c r="C34" s="565">
        <v>196</v>
      </c>
      <c r="D34" s="565">
        <v>12</v>
      </c>
      <c r="E34" s="565">
        <v>208</v>
      </c>
      <c r="F34" s="566">
        <v>5.7692307692307696E-2</v>
      </c>
    </row>
    <row r="35" spans="1:6" ht="16">
      <c r="A35" s="560">
        <v>8</v>
      </c>
      <c r="B35" s="564" t="s">
        <v>75</v>
      </c>
      <c r="C35" s="565">
        <v>10</v>
      </c>
      <c r="D35" s="565">
        <v>10</v>
      </c>
      <c r="E35" s="565">
        <v>20</v>
      </c>
      <c r="F35" s="566">
        <v>0.5</v>
      </c>
    </row>
    <row r="36" spans="1:6" ht="16">
      <c r="A36" s="560">
        <v>9</v>
      </c>
      <c r="B36" s="564" t="s">
        <v>305</v>
      </c>
      <c r="C36" s="565">
        <v>196</v>
      </c>
      <c r="D36" s="565">
        <v>12</v>
      </c>
      <c r="E36" s="565">
        <v>208</v>
      </c>
      <c r="F36" s="566">
        <v>5.7692307692307696E-2</v>
      </c>
    </row>
    <row r="37" spans="1:6" ht="16">
      <c r="A37" s="560">
        <v>10</v>
      </c>
      <c r="B37" s="564" t="s">
        <v>306</v>
      </c>
      <c r="C37" s="565">
        <v>200</v>
      </c>
      <c r="D37" s="565">
        <v>12</v>
      </c>
      <c r="E37" s="565">
        <v>212</v>
      </c>
      <c r="F37" s="566">
        <v>5.6603773584905662E-2</v>
      </c>
    </row>
    <row r="38" spans="1:6" ht="16">
      <c r="A38" s="560">
        <v>11</v>
      </c>
      <c r="B38" s="564" t="s">
        <v>307</v>
      </c>
      <c r="C38" s="565">
        <v>300</v>
      </c>
      <c r="D38" s="565">
        <v>12</v>
      </c>
      <c r="E38" s="565">
        <v>312</v>
      </c>
      <c r="F38" s="566">
        <v>3.8461538461538464E-2</v>
      </c>
    </row>
    <row r="39" spans="1:6" ht="16">
      <c r="A39" s="560">
        <v>12</v>
      </c>
      <c r="B39" s="564" t="s">
        <v>308</v>
      </c>
      <c r="C39" s="565">
        <v>300</v>
      </c>
      <c r="D39" s="565">
        <v>12</v>
      </c>
      <c r="E39" s="565">
        <v>312</v>
      </c>
      <c r="F39" s="566">
        <v>3.8461538461538464E-2</v>
      </c>
    </row>
    <row r="40" spans="1:6" ht="16">
      <c r="A40" s="560">
        <v>13</v>
      </c>
      <c r="B40" s="564" t="s">
        <v>309</v>
      </c>
      <c r="C40" s="565">
        <v>306</v>
      </c>
      <c r="D40" s="565">
        <v>6</v>
      </c>
      <c r="E40" s="565">
        <v>312</v>
      </c>
      <c r="F40" s="566">
        <v>1.9230769230769232E-2</v>
      </c>
    </row>
    <row r="41" spans="1:6" ht="16">
      <c r="A41" s="560">
        <v>14</v>
      </c>
      <c r="B41" s="564" t="s">
        <v>595</v>
      </c>
      <c r="C41" s="565">
        <v>184</v>
      </c>
      <c r="D41" s="565">
        <v>4</v>
      </c>
      <c r="E41" s="565">
        <v>188</v>
      </c>
      <c r="F41" s="566">
        <v>2.1276595744680851E-2</v>
      </c>
    </row>
    <row r="42" spans="1:6" ht="32">
      <c r="A42" s="560">
        <v>15</v>
      </c>
      <c r="B42" s="564" t="s">
        <v>596</v>
      </c>
      <c r="C42" s="565">
        <v>288</v>
      </c>
      <c r="D42" s="565">
        <v>0</v>
      </c>
      <c r="E42" s="565">
        <v>288</v>
      </c>
      <c r="F42" s="566">
        <v>0</v>
      </c>
    </row>
    <row r="43" spans="1:6" ht="16">
      <c r="A43" s="560">
        <v>16</v>
      </c>
      <c r="B43" s="564" t="s">
        <v>76</v>
      </c>
      <c r="C43" s="565">
        <v>630</v>
      </c>
      <c r="D43" s="565">
        <v>36</v>
      </c>
      <c r="E43" s="565">
        <v>666</v>
      </c>
      <c r="F43" s="566">
        <v>5.4054054054054057E-2</v>
      </c>
    </row>
    <row r="44" spans="1:6" ht="16">
      <c r="A44" s="560">
        <v>17</v>
      </c>
      <c r="B44" s="564" t="s">
        <v>597</v>
      </c>
      <c r="C44" s="565">
        <v>16</v>
      </c>
      <c r="D44" s="565">
        <v>16</v>
      </c>
      <c r="E44" s="565">
        <v>32</v>
      </c>
      <c r="F44" s="566">
        <v>0.5</v>
      </c>
    </row>
    <row r="45" spans="1:6" ht="16">
      <c r="A45" s="560">
        <v>18</v>
      </c>
      <c r="B45" s="564" t="s">
        <v>310</v>
      </c>
      <c r="C45" s="565">
        <v>588</v>
      </c>
      <c r="D45" s="565">
        <v>0</v>
      </c>
      <c r="E45" s="565">
        <v>588</v>
      </c>
      <c r="F45" s="566">
        <v>0</v>
      </c>
    </row>
    <row r="66" spans="1:6" ht="30">
      <c r="A66" s="560"/>
      <c r="B66" s="561" t="s">
        <v>519</v>
      </c>
      <c r="C66" s="562" t="s">
        <v>520</v>
      </c>
      <c r="D66" s="562" t="s">
        <v>521</v>
      </c>
      <c r="E66" s="562" t="s">
        <v>522</v>
      </c>
      <c r="F66" s="563" t="s">
        <v>523</v>
      </c>
    </row>
    <row r="67" spans="1:6" ht="16">
      <c r="A67" s="560">
        <v>1</v>
      </c>
      <c r="B67" s="564" t="s">
        <v>311</v>
      </c>
      <c r="C67" s="565">
        <v>20</v>
      </c>
      <c r="D67" s="565">
        <v>0</v>
      </c>
      <c r="E67" s="565">
        <v>20</v>
      </c>
      <c r="F67" s="566">
        <v>0</v>
      </c>
    </row>
    <row r="68" spans="1:6" ht="16">
      <c r="A68" s="560">
        <v>2</v>
      </c>
      <c r="B68" s="564" t="s">
        <v>312</v>
      </c>
      <c r="C68" s="565">
        <v>20</v>
      </c>
      <c r="D68" s="565">
        <v>0</v>
      </c>
      <c r="E68" s="565">
        <v>20</v>
      </c>
      <c r="F68" s="566">
        <v>0</v>
      </c>
    </row>
    <row r="69" spans="1:6" ht="16">
      <c r="A69" s="560">
        <v>3</v>
      </c>
      <c r="B69" s="564" t="s">
        <v>313</v>
      </c>
      <c r="C69" s="565">
        <v>20</v>
      </c>
      <c r="D69" s="565">
        <v>0</v>
      </c>
      <c r="E69" s="565">
        <v>20</v>
      </c>
      <c r="F69" s="566">
        <v>0</v>
      </c>
    </row>
    <row r="70" spans="1:6" ht="16">
      <c r="A70" s="560">
        <v>4</v>
      </c>
      <c r="B70" s="564" t="s">
        <v>610</v>
      </c>
      <c r="C70" s="565">
        <v>5</v>
      </c>
      <c r="D70" s="565">
        <v>0</v>
      </c>
      <c r="E70" s="565">
        <v>5</v>
      </c>
      <c r="F70" s="566">
        <v>0</v>
      </c>
    </row>
    <row r="71" spans="1:6" ht="16">
      <c r="A71" s="560">
        <v>5</v>
      </c>
      <c r="B71" s="564" t="s">
        <v>315</v>
      </c>
      <c r="C71" s="565">
        <v>5</v>
      </c>
      <c r="D71" s="565">
        <v>0</v>
      </c>
      <c r="E71" s="565">
        <v>5</v>
      </c>
      <c r="F71" s="566">
        <v>0</v>
      </c>
    </row>
    <row r="72" spans="1:6" ht="16">
      <c r="A72" s="560">
        <v>6</v>
      </c>
      <c r="B72" s="564" t="s">
        <v>316</v>
      </c>
      <c r="C72" s="565">
        <v>20</v>
      </c>
      <c r="D72" s="565">
        <v>0</v>
      </c>
      <c r="E72" s="565">
        <v>20</v>
      </c>
      <c r="F72" s="566">
        <v>0</v>
      </c>
    </row>
    <row r="73" spans="1:6" ht="16">
      <c r="A73" s="560">
        <v>7</v>
      </c>
      <c r="B73" s="564" t="s">
        <v>317</v>
      </c>
      <c r="C73" s="565">
        <v>15</v>
      </c>
      <c r="D73" s="565">
        <v>0</v>
      </c>
      <c r="E73" s="565">
        <v>15</v>
      </c>
      <c r="F73" s="566">
        <v>0</v>
      </c>
    </row>
    <row r="74" spans="1:6" ht="16">
      <c r="A74" s="560">
        <v>8</v>
      </c>
      <c r="B74" s="564" t="s">
        <v>318</v>
      </c>
      <c r="C74" s="565">
        <v>5</v>
      </c>
      <c r="D74" s="565">
        <v>0</v>
      </c>
      <c r="E74" s="565">
        <v>5</v>
      </c>
      <c r="F74" s="566">
        <v>0</v>
      </c>
    </row>
    <row r="75" spans="1:6" ht="16">
      <c r="A75" s="560">
        <v>9</v>
      </c>
      <c r="B75" s="564" t="s">
        <v>319</v>
      </c>
      <c r="C75" s="565">
        <v>15</v>
      </c>
      <c r="D75" s="565">
        <v>0</v>
      </c>
      <c r="E75" s="565">
        <v>15</v>
      </c>
      <c r="F75" s="566">
        <v>0</v>
      </c>
    </row>
    <row r="76" spans="1:6" ht="16">
      <c r="A76" s="560">
        <v>10</v>
      </c>
      <c r="B76" s="564" t="s">
        <v>320</v>
      </c>
      <c r="C76" s="565">
        <v>20</v>
      </c>
      <c r="D76" s="565">
        <v>0</v>
      </c>
      <c r="E76" s="565">
        <v>20</v>
      </c>
      <c r="F76" s="566">
        <v>0</v>
      </c>
    </row>
    <row r="77" spans="1:6" ht="16">
      <c r="A77" s="560">
        <v>11</v>
      </c>
      <c r="B77" s="564" t="s">
        <v>321</v>
      </c>
      <c r="C77" s="565">
        <v>25</v>
      </c>
      <c r="D77" s="565">
        <v>0</v>
      </c>
      <c r="E77" s="565">
        <v>25</v>
      </c>
      <c r="F77" s="566">
        <v>0</v>
      </c>
    </row>
    <row r="78" spans="1:6" ht="16">
      <c r="A78" s="560">
        <v>12</v>
      </c>
      <c r="B78" s="564" t="s">
        <v>322</v>
      </c>
      <c r="C78" s="565">
        <v>10</v>
      </c>
      <c r="D78" s="565">
        <v>0</v>
      </c>
      <c r="E78" s="565">
        <v>10</v>
      </c>
      <c r="F78" s="566">
        <v>0</v>
      </c>
    </row>
    <row r="79" spans="1:6" ht="16">
      <c r="A79" s="560">
        <v>13</v>
      </c>
      <c r="B79" s="564" t="s">
        <v>324</v>
      </c>
      <c r="C79" s="565">
        <v>40</v>
      </c>
      <c r="D79" s="565">
        <v>0</v>
      </c>
      <c r="E79" s="565">
        <v>40</v>
      </c>
      <c r="F79" s="566">
        <v>0</v>
      </c>
    </row>
    <row r="80" spans="1:6" ht="16">
      <c r="A80" s="560">
        <v>14</v>
      </c>
      <c r="B80" s="564" t="s">
        <v>611</v>
      </c>
      <c r="C80" s="565">
        <v>10</v>
      </c>
      <c r="D80" s="565">
        <v>0</v>
      </c>
      <c r="E80" s="565">
        <v>10</v>
      </c>
      <c r="F80" s="566">
        <v>0</v>
      </c>
    </row>
    <row r="101" spans="1:6" ht="30">
      <c r="A101" s="560"/>
      <c r="B101" s="561" t="s">
        <v>519</v>
      </c>
      <c r="C101" s="562" t="s">
        <v>520</v>
      </c>
      <c r="D101" s="562" t="s">
        <v>521</v>
      </c>
      <c r="E101" s="562" t="s">
        <v>522</v>
      </c>
      <c r="F101" s="563" t="s">
        <v>523</v>
      </c>
    </row>
    <row r="102" spans="1:6" ht="32">
      <c r="A102" s="560">
        <v>1</v>
      </c>
      <c r="B102" s="564" t="s">
        <v>338</v>
      </c>
      <c r="C102" s="565">
        <v>35</v>
      </c>
      <c r="D102" s="565">
        <v>5</v>
      </c>
      <c r="E102" s="565">
        <v>40</v>
      </c>
      <c r="F102" s="566">
        <v>0.125</v>
      </c>
    </row>
    <row r="103" spans="1:6" ht="32">
      <c r="A103" s="560">
        <v>2</v>
      </c>
      <c r="B103" s="564" t="s">
        <v>339</v>
      </c>
      <c r="C103" s="565">
        <v>35</v>
      </c>
      <c r="D103" s="565">
        <v>5</v>
      </c>
      <c r="E103" s="565">
        <v>40</v>
      </c>
      <c r="F103" s="566">
        <v>0.125</v>
      </c>
    </row>
    <row r="104" spans="1:6" ht="16">
      <c r="A104" s="560">
        <v>3</v>
      </c>
      <c r="B104" s="564" t="s">
        <v>340</v>
      </c>
      <c r="C104" s="565">
        <v>35</v>
      </c>
      <c r="D104" s="565">
        <v>5</v>
      </c>
      <c r="E104" s="565">
        <v>40</v>
      </c>
      <c r="F104" s="566">
        <v>0.125</v>
      </c>
    </row>
    <row r="105" spans="1:6" ht="16">
      <c r="A105" s="560">
        <v>4</v>
      </c>
      <c r="B105" s="564" t="s">
        <v>341</v>
      </c>
      <c r="C105" s="565">
        <v>15</v>
      </c>
      <c r="D105" s="565">
        <v>5</v>
      </c>
      <c r="E105" s="565">
        <v>20</v>
      </c>
      <c r="F105" s="566">
        <v>0.25</v>
      </c>
    </row>
    <row r="106" spans="1:6" ht="32">
      <c r="A106" s="560">
        <v>5</v>
      </c>
      <c r="B106" s="564" t="s">
        <v>598</v>
      </c>
      <c r="C106" s="565">
        <v>10</v>
      </c>
      <c r="D106" s="565">
        <v>5</v>
      </c>
      <c r="E106" s="565">
        <v>15</v>
      </c>
      <c r="F106" s="566">
        <v>0.33333333333333331</v>
      </c>
    </row>
    <row r="107" spans="1:6" ht="32">
      <c r="A107" s="560">
        <v>6</v>
      </c>
      <c r="B107" s="564" t="s">
        <v>342</v>
      </c>
      <c r="C107" s="565">
        <v>25</v>
      </c>
      <c r="D107" s="565">
        <v>0</v>
      </c>
      <c r="E107" s="565">
        <v>25</v>
      </c>
      <c r="F107" s="566">
        <v>0</v>
      </c>
    </row>
    <row r="108" spans="1:6" ht="16">
      <c r="A108" s="560">
        <v>7</v>
      </c>
      <c r="B108" s="564" t="s">
        <v>343</v>
      </c>
      <c r="C108" s="565">
        <v>20</v>
      </c>
      <c r="D108" s="565">
        <v>5</v>
      </c>
      <c r="E108" s="565">
        <v>25</v>
      </c>
      <c r="F108" s="566">
        <v>0.2</v>
      </c>
    </row>
    <row r="109" spans="1:6" ht="16">
      <c r="A109" s="560">
        <v>8</v>
      </c>
      <c r="B109" s="564" t="s">
        <v>344</v>
      </c>
      <c r="C109" s="565">
        <v>15</v>
      </c>
      <c r="D109" s="565">
        <v>5</v>
      </c>
      <c r="E109" s="565">
        <v>20</v>
      </c>
      <c r="F109" s="566">
        <v>0.25</v>
      </c>
    </row>
    <row r="110" spans="1:6" ht="16">
      <c r="A110" s="560">
        <v>9</v>
      </c>
      <c r="B110" s="564" t="s">
        <v>345</v>
      </c>
      <c r="C110" s="565">
        <v>30</v>
      </c>
      <c r="D110" s="565">
        <v>0</v>
      </c>
      <c r="E110" s="565">
        <v>30</v>
      </c>
      <c r="F110" s="566">
        <v>0</v>
      </c>
    </row>
    <row r="111" spans="1:6" ht="16">
      <c r="A111" s="560">
        <v>10</v>
      </c>
      <c r="B111" s="564" t="s">
        <v>346</v>
      </c>
      <c r="C111" s="565">
        <v>25</v>
      </c>
      <c r="D111" s="565">
        <v>0</v>
      </c>
      <c r="E111" s="565">
        <v>25</v>
      </c>
      <c r="F111" s="566">
        <v>0</v>
      </c>
    </row>
    <row r="112" spans="1:6" ht="32">
      <c r="A112" s="560">
        <v>11</v>
      </c>
      <c r="B112" s="564" t="s">
        <v>347</v>
      </c>
      <c r="C112" s="565">
        <v>25</v>
      </c>
      <c r="D112" s="565">
        <v>5</v>
      </c>
      <c r="E112" s="565">
        <v>30</v>
      </c>
      <c r="F112" s="566">
        <v>0.16666666666666666</v>
      </c>
    </row>
    <row r="113" spans="1:6" ht="32">
      <c r="A113" s="560">
        <v>12</v>
      </c>
      <c r="B113" s="564" t="s">
        <v>348</v>
      </c>
      <c r="C113" s="565">
        <v>30</v>
      </c>
      <c r="D113" s="565">
        <v>10</v>
      </c>
      <c r="E113" s="565">
        <v>40</v>
      </c>
      <c r="F113" s="566">
        <v>0.25</v>
      </c>
    </row>
    <row r="114" spans="1:6" ht="16">
      <c r="A114" s="560">
        <v>13</v>
      </c>
      <c r="B114" s="564" t="s">
        <v>350</v>
      </c>
      <c r="C114" s="565">
        <v>30</v>
      </c>
      <c r="D114" s="565">
        <v>0</v>
      </c>
      <c r="E114" s="565">
        <v>30</v>
      </c>
      <c r="F114" s="566">
        <v>0</v>
      </c>
    </row>
    <row r="115" spans="1:6" ht="16">
      <c r="A115" s="560">
        <v>14</v>
      </c>
      <c r="B115" s="564" t="s">
        <v>351</v>
      </c>
      <c r="C115" s="565">
        <v>60</v>
      </c>
      <c r="D115" s="565">
        <v>0</v>
      </c>
      <c r="E115" s="565">
        <v>60</v>
      </c>
      <c r="F115" s="566">
        <v>0</v>
      </c>
    </row>
    <row r="136" spans="1:6" ht="30">
      <c r="A136" s="560"/>
      <c r="B136" s="561" t="s">
        <v>519</v>
      </c>
      <c r="C136" s="562" t="s">
        <v>520</v>
      </c>
      <c r="D136" s="562" t="s">
        <v>521</v>
      </c>
      <c r="E136" s="562" t="s">
        <v>522</v>
      </c>
      <c r="F136" s="563" t="s">
        <v>523</v>
      </c>
    </row>
    <row r="137" spans="1:6" ht="16">
      <c r="A137" s="560">
        <v>1</v>
      </c>
      <c r="B137" s="564" t="s">
        <v>55</v>
      </c>
      <c r="C137" s="565">
        <v>18</v>
      </c>
      <c r="D137" s="565">
        <v>0</v>
      </c>
      <c r="E137" s="565">
        <v>18</v>
      </c>
      <c r="F137" s="566">
        <v>0</v>
      </c>
    </row>
    <row r="138" spans="1:6" ht="16">
      <c r="A138" s="560">
        <v>2</v>
      </c>
      <c r="B138" s="564" t="s">
        <v>56</v>
      </c>
      <c r="C138" s="565">
        <v>27</v>
      </c>
      <c r="D138" s="565">
        <v>0</v>
      </c>
      <c r="E138" s="565">
        <v>27</v>
      </c>
      <c r="F138" s="566">
        <v>0</v>
      </c>
    </row>
    <row r="139" spans="1:6" ht="32">
      <c r="A139" s="560">
        <v>3</v>
      </c>
      <c r="B139" s="564" t="s">
        <v>57</v>
      </c>
      <c r="C139" s="565">
        <v>18</v>
      </c>
      <c r="D139" s="565">
        <v>0</v>
      </c>
      <c r="E139" s="565">
        <v>18</v>
      </c>
      <c r="F139" s="566">
        <v>0</v>
      </c>
    </row>
    <row r="140" spans="1:6" ht="16">
      <c r="A140" s="560">
        <v>4</v>
      </c>
      <c r="B140" s="564" t="s">
        <v>58</v>
      </c>
      <c r="C140" s="565">
        <v>18</v>
      </c>
      <c r="D140" s="565">
        <v>0</v>
      </c>
      <c r="E140" s="565">
        <v>18</v>
      </c>
      <c r="F140" s="566">
        <v>0</v>
      </c>
    </row>
    <row r="141" spans="1:6" ht="16">
      <c r="A141" s="560">
        <v>5</v>
      </c>
      <c r="B141" s="564" t="s">
        <v>59</v>
      </c>
      <c r="C141" s="565">
        <v>27</v>
      </c>
      <c r="D141" s="565">
        <v>0</v>
      </c>
      <c r="E141" s="565">
        <v>27</v>
      </c>
      <c r="F141" s="566">
        <v>0</v>
      </c>
    </row>
    <row r="142" spans="1:6" ht="16">
      <c r="A142" s="560">
        <v>6</v>
      </c>
      <c r="B142" s="564" t="s">
        <v>60</v>
      </c>
      <c r="C142" s="565">
        <v>27</v>
      </c>
      <c r="D142" s="565">
        <v>0</v>
      </c>
      <c r="E142" s="565">
        <v>27</v>
      </c>
      <c r="F142" s="566">
        <v>0</v>
      </c>
    </row>
    <row r="143" spans="1:6" ht="16">
      <c r="A143" s="560">
        <v>7</v>
      </c>
      <c r="B143" s="564" t="s">
        <v>61</v>
      </c>
      <c r="C143" s="565">
        <v>18</v>
      </c>
      <c r="D143" s="565">
        <v>0</v>
      </c>
      <c r="E143" s="565">
        <v>18</v>
      </c>
      <c r="F143" s="566">
        <v>0</v>
      </c>
    </row>
    <row r="144" spans="1:6" ht="16">
      <c r="A144" s="560">
        <v>8</v>
      </c>
      <c r="B144" s="564" t="s">
        <v>62</v>
      </c>
      <c r="C144" s="565">
        <v>18</v>
      </c>
      <c r="D144" s="565">
        <v>0</v>
      </c>
      <c r="E144" s="565">
        <v>18</v>
      </c>
      <c r="F144" s="566">
        <v>0</v>
      </c>
    </row>
    <row r="145" spans="1:6" ht="16">
      <c r="A145" s="560">
        <v>9</v>
      </c>
      <c r="B145" s="564" t="s">
        <v>63</v>
      </c>
      <c r="C145" s="565">
        <v>18</v>
      </c>
      <c r="D145" s="565">
        <v>0</v>
      </c>
      <c r="E145" s="565">
        <v>18</v>
      </c>
      <c r="F145" s="566">
        <v>0</v>
      </c>
    </row>
    <row r="146" spans="1:6" ht="32">
      <c r="A146" s="560">
        <v>10</v>
      </c>
      <c r="B146" s="564" t="s">
        <v>64</v>
      </c>
      <c r="C146" s="565">
        <v>18</v>
      </c>
      <c r="D146" s="565">
        <v>2</v>
      </c>
      <c r="E146" s="565">
        <v>20</v>
      </c>
      <c r="F146" s="566">
        <v>0.1</v>
      </c>
    </row>
    <row r="147" spans="1:6" ht="16">
      <c r="A147" s="560">
        <v>11</v>
      </c>
      <c r="B147" s="564" t="s">
        <v>65</v>
      </c>
      <c r="C147" s="565">
        <v>18</v>
      </c>
      <c r="D147" s="565">
        <v>2</v>
      </c>
      <c r="E147" s="565">
        <v>20</v>
      </c>
      <c r="F147" s="566">
        <v>0.1</v>
      </c>
    </row>
    <row r="148" spans="1:6" ht="16">
      <c r="A148" s="560">
        <v>12</v>
      </c>
      <c r="B148" s="564" t="s">
        <v>66</v>
      </c>
      <c r="C148" s="565">
        <v>18</v>
      </c>
      <c r="D148" s="565">
        <v>2</v>
      </c>
      <c r="E148" s="565">
        <v>20</v>
      </c>
      <c r="F148" s="566">
        <v>0.1</v>
      </c>
    </row>
    <row r="149" spans="1:6" ht="16">
      <c r="A149" s="560">
        <v>13</v>
      </c>
      <c r="B149" s="564" t="s">
        <v>605</v>
      </c>
      <c r="C149" s="565">
        <v>30</v>
      </c>
      <c r="D149" s="565">
        <v>0</v>
      </c>
      <c r="E149" s="565">
        <v>30</v>
      </c>
      <c r="F149" s="566">
        <v>0</v>
      </c>
    </row>
    <row r="150" spans="1:6" ht="16">
      <c r="A150" s="560">
        <v>14</v>
      </c>
      <c r="B150" s="564" t="s">
        <v>606</v>
      </c>
      <c r="C150" s="565">
        <v>30</v>
      </c>
      <c r="D150" s="565">
        <v>0</v>
      </c>
      <c r="E150" s="565">
        <v>30</v>
      </c>
      <c r="F150" s="566">
        <v>0</v>
      </c>
    </row>
    <row r="151" spans="1:6" ht="16">
      <c r="A151" s="560">
        <v>15</v>
      </c>
      <c r="B151" s="564" t="s">
        <v>607</v>
      </c>
      <c r="C151" s="565">
        <v>30</v>
      </c>
      <c r="D151" s="565">
        <v>0</v>
      </c>
      <c r="E151" s="565">
        <v>30</v>
      </c>
      <c r="F151" s="566">
        <v>0</v>
      </c>
    </row>
    <row r="152" spans="1:6" ht="16">
      <c r="A152" s="560">
        <v>16</v>
      </c>
      <c r="B152" s="564" t="s">
        <v>608</v>
      </c>
      <c r="C152" s="565">
        <v>30</v>
      </c>
      <c r="D152" s="565">
        <v>0</v>
      </c>
      <c r="E152" s="565">
        <v>30</v>
      </c>
      <c r="F152" s="566">
        <v>0</v>
      </c>
    </row>
    <row r="153" spans="1:6" ht="16">
      <c r="A153" s="560">
        <v>17</v>
      </c>
      <c r="B153" s="564" t="s">
        <v>609</v>
      </c>
      <c r="C153" s="565">
        <v>30</v>
      </c>
      <c r="D153" s="565">
        <v>0</v>
      </c>
      <c r="E153" s="565">
        <v>30</v>
      </c>
      <c r="F153" s="566">
        <v>0</v>
      </c>
    </row>
    <row r="154" spans="1:6" ht="16">
      <c r="A154" s="560">
        <v>18</v>
      </c>
      <c r="B154" s="564" t="s">
        <v>296</v>
      </c>
      <c r="C154" s="565">
        <v>99</v>
      </c>
      <c r="D154" s="565">
        <v>9</v>
      </c>
      <c r="E154" s="565">
        <v>108</v>
      </c>
      <c r="F154" s="566">
        <v>8.3333333333333329E-2</v>
      </c>
    </row>
    <row r="155" spans="1:6" ht="16">
      <c r="A155" s="560">
        <v>19</v>
      </c>
      <c r="B155" s="564" t="s">
        <v>297</v>
      </c>
      <c r="C155" s="565">
        <v>33</v>
      </c>
      <c r="D155" s="565">
        <v>0</v>
      </c>
      <c r="E155" s="565">
        <v>33</v>
      </c>
      <c r="F155" s="566">
        <v>0</v>
      </c>
    </row>
    <row r="156" spans="1:6" ht="16">
      <c r="A156" s="560">
        <v>20</v>
      </c>
      <c r="B156" s="564" t="s">
        <v>73</v>
      </c>
      <c r="C156" s="565">
        <v>60</v>
      </c>
      <c r="D156" s="565">
        <v>0</v>
      </c>
      <c r="E156" s="565">
        <v>60</v>
      </c>
      <c r="F156" s="566">
        <v>0</v>
      </c>
    </row>
  </sheetData>
  <sheetProtection algorithmName="SHA-512" hashValue="lRMcOREUv6Awa8uW9Bt+sjrQInlUbvY1lt5hAnm3fhM0P9PiWa6uxCOtY0/mBmL3rl9yx6mLdvguNyzKM4Qtkg==" saltValue="SNzNsNdy7RV6C7+b2rmTiQ==" spinCount="100000" sheet="1" objects="1" scenarios="1"/>
  <mergeCells count="1">
    <mergeCell ref="A2:C2"/>
  </mergeCells>
  <conditionalFormatting sqref="A27:F45">
    <cfRule type="expression" dxfId="7" priority="7">
      <formula>ISNUMBER($A27)</formula>
    </cfRule>
  </conditionalFormatting>
  <conditionalFormatting sqref="A66:F80">
    <cfRule type="expression" dxfId="6" priority="5">
      <formula>ISNUMBER($A66)</formula>
    </cfRule>
  </conditionalFormatting>
  <conditionalFormatting sqref="A101:F115">
    <cfRule type="expression" dxfId="5" priority="3">
      <formula>ISNUMBER($A101)</formula>
    </cfRule>
  </conditionalFormatting>
  <conditionalFormatting sqref="A136:F156">
    <cfRule type="expression" dxfId="4" priority="1">
      <formula>ISNUMBER($A136)</formula>
    </cfRule>
  </conditionalFormatting>
  <conditionalFormatting sqref="D27:D45 F27:F45">
    <cfRule type="expression" dxfId="3" priority="8">
      <formula>VALUE($D27)&gt;0</formula>
    </cfRule>
  </conditionalFormatting>
  <conditionalFormatting sqref="D66:D80 F66:F80">
    <cfRule type="expression" dxfId="2" priority="6">
      <formula>VALUE($D66)&gt;0</formula>
    </cfRule>
  </conditionalFormatting>
  <conditionalFormatting sqref="D101:D115 F101:F115">
    <cfRule type="expression" dxfId="1" priority="4">
      <formula>VALUE($D101)&gt;0</formula>
    </cfRule>
  </conditionalFormatting>
  <conditionalFormatting sqref="D136:D156 F136:F156">
    <cfRule type="expression" dxfId="0" priority="2">
      <formula>VALUE($D136)&gt;0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7CDC8-A4A2-E74B-9FF0-63FCAE3F256A}">
  <sheetPr>
    <pageSetUpPr fitToPage="1"/>
  </sheetPr>
  <dimension ref="A2:U48"/>
  <sheetViews>
    <sheetView topLeftCell="A21" zoomScale="139" zoomScaleNormal="139" workbookViewId="0">
      <selection activeCell="C36" sqref="C36"/>
    </sheetView>
  </sheetViews>
  <sheetFormatPr baseColWidth="10" defaultColWidth="11.5" defaultRowHeight="15"/>
  <cols>
    <col min="1" max="1" width="56.5" bestFit="1" customWidth="1"/>
    <col min="2" max="6" width="11.5" customWidth="1"/>
    <col min="8" max="8" width="12.1640625" customWidth="1"/>
    <col min="9" max="13" width="12.6640625" customWidth="1"/>
    <col min="14" max="14" width="13.5" customWidth="1"/>
    <col min="15" max="15" width="12.83203125" customWidth="1"/>
    <col min="16" max="19" width="13.5" customWidth="1"/>
    <col min="20" max="20" width="10" customWidth="1"/>
    <col min="21" max="21" width="9.83203125" customWidth="1"/>
  </cols>
  <sheetData>
    <row r="2" spans="1:21">
      <c r="A2" s="90" t="s">
        <v>528</v>
      </c>
    </row>
    <row r="4" spans="1:21" s="31" customFormat="1" ht="21">
      <c r="A4" s="47" t="s">
        <v>237</v>
      </c>
    </row>
    <row r="5" spans="1:21" s="31" customFormat="1">
      <c r="A5" t="s">
        <v>526</v>
      </c>
    </row>
    <row r="6" spans="1:21" s="31" customFormat="1">
      <c r="A6"/>
    </row>
    <row r="7" spans="1:21" s="567" customFormat="1" ht="11.25" customHeight="1">
      <c r="B7" s="1052" t="s">
        <v>285</v>
      </c>
      <c r="C7" s="1052"/>
      <c r="D7" s="1052"/>
      <c r="E7" s="1052"/>
      <c r="F7" s="1052"/>
      <c r="G7" s="1052"/>
      <c r="H7" s="1052" t="s">
        <v>286</v>
      </c>
      <c r="I7" s="1052"/>
      <c r="J7" s="1052"/>
      <c r="K7" s="1052"/>
      <c r="L7" s="1052"/>
      <c r="M7" s="1056"/>
      <c r="N7" s="1052"/>
      <c r="O7" s="1052" t="s">
        <v>287</v>
      </c>
      <c r="P7" s="1052"/>
      <c r="Q7" s="1052"/>
      <c r="R7" s="1052"/>
      <c r="S7" s="1052"/>
      <c r="T7" s="1052"/>
      <c r="U7" s="1052"/>
    </row>
    <row r="8" spans="1:21" s="567" customFormat="1" ht="12">
      <c r="A8" s="568"/>
      <c r="B8" s="569" t="s">
        <v>9</v>
      </c>
      <c r="C8" s="569" t="s">
        <v>10</v>
      </c>
      <c r="D8" s="569" t="s">
        <v>257</v>
      </c>
      <c r="E8" s="569" t="s">
        <v>258</v>
      </c>
      <c r="F8" s="569" t="s">
        <v>328</v>
      </c>
      <c r="G8" s="570" t="s">
        <v>401</v>
      </c>
      <c r="H8" s="569" t="s">
        <v>9</v>
      </c>
      <c r="I8" s="569" t="s">
        <v>10</v>
      </c>
      <c r="J8" s="569" t="s">
        <v>257</v>
      </c>
      <c r="K8" s="569" t="s">
        <v>258</v>
      </c>
      <c r="L8" s="569" t="s">
        <v>328</v>
      </c>
      <c r="M8" s="570" t="s">
        <v>529</v>
      </c>
      <c r="N8" s="569" t="s">
        <v>9</v>
      </c>
      <c r="O8" s="569" t="s">
        <v>10</v>
      </c>
      <c r="P8" s="569" t="s">
        <v>257</v>
      </c>
      <c r="Q8" s="569" t="s">
        <v>258</v>
      </c>
      <c r="R8" s="569" t="s">
        <v>328</v>
      </c>
      <c r="S8" s="570" t="s">
        <v>401</v>
      </c>
    </row>
    <row r="9" spans="1:21" s="567" customFormat="1" ht="14">
      <c r="A9" s="571" t="s">
        <v>231</v>
      </c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571"/>
      <c r="M9" s="571"/>
      <c r="N9" s="572"/>
      <c r="O9" s="572"/>
      <c r="P9" s="572"/>
      <c r="Q9" s="572"/>
      <c r="R9" s="572"/>
      <c r="S9" s="573"/>
    </row>
    <row r="10" spans="1:21" s="567" customFormat="1" ht="11">
      <c r="A10" s="574" t="s">
        <v>414</v>
      </c>
      <c r="B10" s="575">
        <v>2</v>
      </c>
      <c r="C10" s="575">
        <v>5</v>
      </c>
      <c r="D10" s="576">
        <v>4</v>
      </c>
      <c r="E10" s="576">
        <v>3</v>
      </c>
      <c r="F10" s="577">
        <v>5</v>
      </c>
      <c r="G10" s="578">
        <v>6</v>
      </c>
      <c r="H10" s="579">
        <v>148</v>
      </c>
      <c r="I10" s="575">
        <v>101</v>
      </c>
      <c r="J10" s="576">
        <v>95</v>
      </c>
      <c r="K10" s="576">
        <v>92</v>
      </c>
      <c r="L10" s="577">
        <v>90</v>
      </c>
      <c r="M10" s="580">
        <v>171</v>
      </c>
      <c r="N10" s="581">
        <v>1.35</v>
      </c>
      <c r="O10" s="581">
        <v>4.95</v>
      </c>
      <c r="P10" s="581">
        <v>4.21</v>
      </c>
      <c r="Q10" s="581">
        <v>3.26</v>
      </c>
      <c r="R10" s="581">
        <v>5.5555555555555554</v>
      </c>
      <c r="S10" s="582">
        <v>3.5087719298245612</v>
      </c>
    </row>
    <row r="11" spans="1:21" s="567" customFormat="1" ht="11">
      <c r="A11" s="574" t="s">
        <v>415</v>
      </c>
      <c r="B11" s="575"/>
      <c r="C11" s="575"/>
      <c r="D11" s="576"/>
      <c r="E11" s="576"/>
      <c r="F11" s="206">
        <v>1</v>
      </c>
      <c r="G11" s="583"/>
      <c r="H11" s="579">
        <v>99</v>
      </c>
      <c r="I11" s="575">
        <v>83</v>
      </c>
      <c r="J11" s="576">
        <v>76</v>
      </c>
      <c r="K11" s="576">
        <v>69</v>
      </c>
      <c r="L11" s="206">
        <v>63</v>
      </c>
      <c r="M11" s="584">
        <v>110</v>
      </c>
      <c r="N11" s="581"/>
      <c r="O11" s="581"/>
      <c r="P11" s="581"/>
      <c r="Q11" s="581"/>
      <c r="R11" s="581">
        <v>1.5873015873015872</v>
      </c>
      <c r="S11" s="585"/>
    </row>
    <row r="12" spans="1:21" s="567" customFormat="1" ht="11">
      <c r="A12" s="574" t="s">
        <v>530</v>
      </c>
      <c r="B12" s="575"/>
      <c r="C12" s="575"/>
      <c r="D12" s="576"/>
      <c r="E12" s="576"/>
      <c r="F12" s="206"/>
      <c r="G12" s="583"/>
      <c r="H12" s="579">
        <v>8</v>
      </c>
      <c r="I12" s="575">
        <v>9</v>
      </c>
      <c r="J12" s="576">
        <v>10</v>
      </c>
      <c r="K12" s="576">
        <v>8</v>
      </c>
      <c r="L12" s="206">
        <v>10</v>
      </c>
      <c r="M12" s="584">
        <v>15</v>
      </c>
      <c r="N12" s="581"/>
      <c r="O12" s="581"/>
      <c r="P12" s="581"/>
      <c r="Q12" s="581"/>
      <c r="R12" s="581"/>
      <c r="S12" s="585"/>
    </row>
    <row r="13" spans="1:21" s="567" customFormat="1" ht="11">
      <c r="A13" s="574" t="s">
        <v>531</v>
      </c>
      <c r="B13" s="575"/>
      <c r="C13" s="575"/>
      <c r="D13" s="576"/>
      <c r="E13" s="576"/>
      <c r="F13" s="206"/>
      <c r="G13" s="583"/>
      <c r="H13" s="579">
        <v>43</v>
      </c>
      <c r="I13" s="575">
        <v>57</v>
      </c>
      <c r="J13" s="576">
        <v>48</v>
      </c>
      <c r="K13" s="576">
        <v>52</v>
      </c>
      <c r="L13" s="206">
        <v>44</v>
      </c>
      <c r="M13" s="584">
        <v>104</v>
      </c>
      <c r="N13" s="581"/>
      <c r="O13" s="581"/>
      <c r="P13" s="581"/>
      <c r="Q13" s="581"/>
      <c r="R13" s="581"/>
      <c r="S13" s="585"/>
    </row>
    <row r="14" spans="1:21" s="567" customFormat="1" ht="11">
      <c r="A14" s="574" t="s">
        <v>532</v>
      </c>
      <c r="B14" s="575"/>
      <c r="C14" s="575"/>
      <c r="D14" s="576"/>
      <c r="E14" s="576"/>
      <c r="F14" s="206"/>
      <c r="G14" s="583"/>
      <c r="H14" s="579"/>
      <c r="I14" s="575"/>
      <c r="J14" s="576">
        <v>14</v>
      </c>
      <c r="K14" s="576">
        <v>12</v>
      </c>
      <c r="L14" s="206">
        <v>15</v>
      </c>
      <c r="M14" s="584">
        <v>8</v>
      </c>
      <c r="N14" s="581"/>
      <c r="O14" s="581"/>
      <c r="P14" s="581"/>
      <c r="Q14" s="581"/>
      <c r="R14" s="581"/>
      <c r="S14" s="585"/>
    </row>
    <row r="15" spans="1:21" s="567" customFormat="1" ht="11">
      <c r="A15" s="574" t="s">
        <v>533</v>
      </c>
      <c r="B15" s="575"/>
      <c r="C15" s="575"/>
      <c r="D15" s="576"/>
      <c r="E15" s="576"/>
      <c r="F15" s="206"/>
      <c r="G15" s="586"/>
      <c r="H15" s="579"/>
      <c r="I15" s="575"/>
      <c r="J15" s="576"/>
      <c r="K15" s="576"/>
      <c r="L15" s="206"/>
      <c r="M15" s="584">
        <v>12</v>
      </c>
      <c r="N15" s="581"/>
      <c r="O15" s="581"/>
      <c r="P15" s="581"/>
      <c r="Q15" s="581"/>
      <c r="R15" s="581"/>
      <c r="S15" s="587"/>
    </row>
    <row r="16" spans="1:21" s="31" customFormat="1">
      <c r="A16"/>
    </row>
    <row r="18" spans="1:19" s="31" customFormat="1" ht="21">
      <c r="A18" s="47" t="s">
        <v>238</v>
      </c>
    </row>
    <row r="19" spans="1:19" s="31" customFormat="1">
      <c r="A19" t="s">
        <v>527</v>
      </c>
    </row>
    <row r="20" spans="1:19" s="31" customFormat="1">
      <c r="A20"/>
    </row>
    <row r="21" spans="1:19" ht="22.5" customHeight="1">
      <c r="B21" s="1053" t="s">
        <v>288</v>
      </c>
      <c r="C21" s="1054"/>
      <c r="D21" s="1054"/>
      <c r="E21" s="1054"/>
      <c r="F21" s="1054"/>
      <c r="G21" s="1054"/>
      <c r="H21" s="1054" t="s">
        <v>289</v>
      </c>
      <c r="I21" s="1054"/>
      <c r="J21" s="1054"/>
      <c r="K21" s="1054"/>
      <c r="L21" s="1054"/>
      <c r="M21" s="1054"/>
      <c r="N21" s="1054" t="s">
        <v>290</v>
      </c>
      <c r="O21" s="1054"/>
      <c r="P21" s="1054"/>
      <c r="Q21" s="1054"/>
      <c r="R21" s="1054"/>
      <c r="S21" s="1055"/>
    </row>
    <row r="22" spans="1:19" ht="16">
      <c r="A22" s="588"/>
      <c r="B22" s="589" t="s">
        <v>9</v>
      </c>
      <c r="C22" s="590" t="s">
        <v>10</v>
      </c>
      <c r="D22" s="590" t="s">
        <v>257</v>
      </c>
      <c r="E22" s="590" t="s">
        <v>258</v>
      </c>
      <c r="F22" s="590" t="s">
        <v>534</v>
      </c>
      <c r="G22" s="591" t="s">
        <v>401</v>
      </c>
      <c r="H22" s="590" t="s">
        <v>9</v>
      </c>
      <c r="I22" s="590" t="s">
        <v>10</v>
      </c>
      <c r="J22" s="590" t="s">
        <v>257</v>
      </c>
      <c r="K22" s="590" t="s">
        <v>258</v>
      </c>
      <c r="L22" s="590" t="s">
        <v>328</v>
      </c>
      <c r="M22" s="591" t="s">
        <v>401</v>
      </c>
      <c r="N22" s="592" t="s">
        <v>9</v>
      </c>
      <c r="O22" s="592" t="s">
        <v>10</v>
      </c>
      <c r="P22" s="592" t="s">
        <v>257</v>
      </c>
      <c r="Q22" s="592" t="s">
        <v>258</v>
      </c>
      <c r="R22" s="592" t="s">
        <v>328</v>
      </c>
      <c r="S22" s="593" t="s">
        <v>401</v>
      </c>
    </row>
    <row r="23" spans="1:19" s="7" customFormat="1" ht="11">
      <c r="A23" s="594"/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N23" s="119"/>
      <c r="O23" s="119"/>
      <c r="P23" s="119"/>
      <c r="Q23" s="119"/>
      <c r="R23" s="119"/>
      <c r="S23" s="119"/>
    </row>
    <row r="24" spans="1:19">
      <c r="A24" s="595" t="s">
        <v>195</v>
      </c>
      <c r="B24" s="596">
        <v>67</v>
      </c>
      <c r="C24" s="597">
        <v>17</v>
      </c>
      <c r="D24" s="597">
        <v>65</v>
      </c>
      <c r="E24" s="597">
        <v>28</v>
      </c>
      <c r="F24" s="597">
        <v>95</v>
      </c>
      <c r="G24" s="598">
        <v>92</v>
      </c>
      <c r="H24" s="596">
        <v>287</v>
      </c>
      <c r="I24" s="597">
        <v>272</v>
      </c>
      <c r="J24" s="597">
        <v>301</v>
      </c>
      <c r="K24" s="597">
        <v>303</v>
      </c>
      <c r="L24" s="597">
        <v>515</v>
      </c>
      <c r="M24" s="598">
        <v>505</v>
      </c>
      <c r="N24" s="599">
        <v>23.344947735191639</v>
      </c>
      <c r="O24" s="600">
        <v>6.25</v>
      </c>
      <c r="P24" s="600">
        <v>21.59468438538206</v>
      </c>
      <c r="Q24" s="600">
        <v>9.2409240924092408</v>
      </c>
      <c r="R24" s="600">
        <v>18.446601941747574</v>
      </c>
      <c r="S24" s="601">
        <v>18.217821782178216</v>
      </c>
    </row>
    <row r="25" spans="1:19">
      <c r="A25" s="602" t="s">
        <v>229</v>
      </c>
      <c r="B25" s="603">
        <v>239</v>
      </c>
      <c r="C25" s="604">
        <v>146</v>
      </c>
      <c r="D25" s="604">
        <v>232</v>
      </c>
      <c r="E25" s="604">
        <v>102</v>
      </c>
      <c r="F25" s="604">
        <v>264</v>
      </c>
      <c r="G25" s="605">
        <v>240</v>
      </c>
      <c r="H25" s="603">
        <v>558</v>
      </c>
      <c r="I25" s="604">
        <v>578</v>
      </c>
      <c r="J25" s="604">
        <v>570</v>
      </c>
      <c r="K25" s="604">
        <v>581</v>
      </c>
      <c r="L25" s="604">
        <v>847</v>
      </c>
      <c r="M25" s="605">
        <v>762</v>
      </c>
      <c r="N25" s="606">
        <v>42.831541218637994</v>
      </c>
      <c r="O25" s="607">
        <v>25.259515570934255</v>
      </c>
      <c r="P25" s="607">
        <v>40.701754385964911</v>
      </c>
      <c r="Q25" s="607">
        <v>17.555938037865747</v>
      </c>
      <c r="R25" s="607">
        <v>31.168831168831169</v>
      </c>
      <c r="S25" s="608">
        <v>31.496062992125985</v>
      </c>
    </row>
    <row r="26" spans="1:19">
      <c r="A26" s="602" t="s">
        <v>230</v>
      </c>
      <c r="B26" s="603">
        <v>20</v>
      </c>
      <c r="C26" s="604">
        <v>31</v>
      </c>
      <c r="D26" s="604">
        <v>25</v>
      </c>
      <c r="E26" s="604">
        <v>25</v>
      </c>
      <c r="F26" s="604">
        <v>47</v>
      </c>
      <c r="G26" s="605">
        <v>52</v>
      </c>
      <c r="H26" s="603">
        <v>141</v>
      </c>
      <c r="I26" s="604">
        <v>151</v>
      </c>
      <c r="J26" s="604">
        <v>142</v>
      </c>
      <c r="K26" s="604">
        <v>147</v>
      </c>
      <c r="L26" s="604">
        <v>509</v>
      </c>
      <c r="M26" s="605">
        <v>478</v>
      </c>
      <c r="N26" s="606">
        <v>14.184397163120567</v>
      </c>
      <c r="O26" s="607">
        <v>20.52980132450331</v>
      </c>
      <c r="P26" s="607">
        <v>17.6056338028169</v>
      </c>
      <c r="Q26" s="607">
        <v>17.006802721088434</v>
      </c>
      <c r="R26" s="607">
        <v>9.2337917485265226</v>
      </c>
      <c r="S26" s="608">
        <v>10.878661087866108</v>
      </c>
    </row>
    <row r="27" spans="1:19">
      <c r="A27" s="602" t="s">
        <v>231</v>
      </c>
      <c r="B27" s="603">
        <v>23</v>
      </c>
      <c r="C27" s="604">
        <v>17</v>
      </c>
      <c r="D27" s="604">
        <v>15</v>
      </c>
      <c r="E27" s="604">
        <v>9</v>
      </c>
      <c r="F27" s="604">
        <v>110</v>
      </c>
      <c r="G27" s="605">
        <v>106</v>
      </c>
      <c r="H27" s="603">
        <v>74</v>
      </c>
      <c r="I27" s="604">
        <v>83</v>
      </c>
      <c r="J27" s="604">
        <v>85</v>
      </c>
      <c r="K27" s="604">
        <v>90</v>
      </c>
      <c r="L27" s="604">
        <v>325</v>
      </c>
      <c r="M27" s="605">
        <v>759</v>
      </c>
      <c r="N27" s="606">
        <v>31.081081081081081</v>
      </c>
      <c r="O27" s="607">
        <v>20.481927710843372</v>
      </c>
      <c r="P27" s="607">
        <v>17.647058823529413</v>
      </c>
      <c r="Q27" s="607">
        <v>10</v>
      </c>
      <c r="R27" s="607">
        <v>33.846153846153847</v>
      </c>
      <c r="S27" s="608">
        <v>13.96574440052701</v>
      </c>
    </row>
    <row r="28" spans="1:19">
      <c r="A28" s="602" t="s">
        <v>232</v>
      </c>
      <c r="B28" s="603">
        <v>32</v>
      </c>
      <c r="C28" s="604">
        <v>3</v>
      </c>
      <c r="D28" s="604">
        <v>36</v>
      </c>
      <c r="E28" s="604">
        <v>11</v>
      </c>
      <c r="F28" s="604">
        <v>33</v>
      </c>
      <c r="G28" s="605">
        <v>38</v>
      </c>
      <c r="H28" s="603">
        <v>92</v>
      </c>
      <c r="I28" s="604">
        <v>94</v>
      </c>
      <c r="J28" s="604">
        <v>90</v>
      </c>
      <c r="K28" s="604">
        <v>90</v>
      </c>
      <c r="L28" s="604">
        <v>128</v>
      </c>
      <c r="M28" s="605">
        <v>124</v>
      </c>
      <c r="N28" s="606">
        <v>34.782608695652172</v>
      </c>
      <c r="O28" s="607">
        <v>3.1914893617021276</v>
      </c>
      <c r="P28" s="607">
        <v>40</v>
      </c>
      <c r="Q28" s="607">
        <v>12.222222222222221</v>
      </c>
      <c r="R28" s="607">
        <v>25.78125</v>
      </c>
      <c r="S28" s="608">
        <v>30.64516129032258</v>
      </c>
    </row>
    <row r="29" spans="1:19">
      <c r="A29" s="602" t="s">
        <v>233</v>
      </c>
      <c r="B29" s="603">
        <v>71</v>
      </c>
      <c r="C29" s="604">
        <v>73</v>
      </c>
      <c r="D29" s="604">
        <v>91</v>
      </c>
      <c r="E29" s="604">
        <v>21</v>
      </c>
      <c r="F29" s="604">
        <v>127</v>
      </c>
      <c r="G29" s="605">
        <v>139</v>
      </c>
      <c r="H29" s="603">
        <v>363</v>
      </c>
      <c r="I29" s="604">
        <v>383</v>
      </c>
      <c r="J29" s="604">
        <v>359</v>
      </c>
      <c r="K29" s="604">
        <v>372</v>
      </c>
      <c r="L29" s="604">
        <v>454</v>
      </c>
      <c r="M29" s="605">
        <v>455</v>
      </c>
      <c r="N29" s="606">
        <v>19.55922865013774</v>
      </c>
      <c r="O29" s="607">
        <v>19.06005221932115</v>
      </c>
      <c r="P29" s="607">
        <v>25.348189415041784</v>
      </c>
      <c r="Q29" s="607">
        <v>5.645161290322581</v>
      </c>
      <c r="R29" s="607">
        <v>27.973568281938327</v>
      </c>
      <c r="S29" s="608">
        <v>30.549450549450551</v>
      </c>
    </row>
    <row r="30" spans="1:19">
      <c r="A30" s="602" t="s">
        <v>234</v>
      </c>
      <c r="B30" s="603">
        <v>8</v>
      </c>
      <c r="C30" s="604">
        <v>58</v>
      </c>
      <c r="D30" s="604">
        <v>13</v>
      </c>
      <c r="E30" s="604">
        <v>0</v>
      </c>
      <c r="F30" s="604">
        <v>6</v>
      </c>
      <c r="G30" s="605">
        <v>10</v>
      </c>
      <c r="H30" s="603">
        <v>53</v>
      </c>
      <c r="I30" s="604">
        <v>53</v>
      </c>
      <c r="J30" s="604">
        <v>47</v>
      </c>
      <c r="K30" s="604">
        <v>51</v>
      </c>
      <c r="L30" s="604">
        <v>57</v>
      </c>
      <c r="M30" s="605">
        <v>80</v>
      </c>
      <c r="N30" s="606">
        <v>15.09433962264151</v>
      </c>
      <c r="O30" s="607">
        <v>109.43396226415095</v>
      </c>
      <c r="P30" s="607">
        <v>27.659574468085108</v>
      </c>
      <c r="Q30" s="607">
        <v>0</v>
      </c>
      <c r="R30" s="607">
        <v>10.526315789473685</v>
      </c>
      <c r="S30" s="608">
        <v>12.5</v>
      </c>
    </row>
    <row r="31" spans="1:19">
      <c r="A31" s="602" t="s">
        <v>235</v>
      </c>
      <c r="B31" s="603">
        <v>185</v>
      </c>
      <c r="C31" s="604">
        <v>256</v>
      </c>
      <c r="D31" s="604">
        <v>153</v>
      </c>
      <c r="E31" s="604">
        <v>51</v>
      </c>
      <c r="F31" s="604">
        <v>282</v>
      </c>
      <c r="G31" s="605">
        <v>175</v>
      </c>
      <c r="H31" s="603">
        <v>366</v>
      </c>
      <c r="I31" s="604">
        <v>385</v>
      </c>
      <c r="J31" s="604">
        <v>370</v>
      </c>
      <c r="K31" s="604">
        <v>374</v>
      </c>
      <c r="L31" s="604">
        <v>480</v>
      </c>
      <c r="M31" s="605">
        <v>501</v>
      </c>
      <c r="N31" s="606">
        <v>50.546448087431692</v>
      </c>
      <c r="O31" s="607">
        <v>66.493506493506487</v>
      </c>
      <c r="P31" s="607">
        <v>41.351351351351354</v>
      </c>
      <c r="Q31" s="607">
        <v>13.636363636363637</v>
      </c>
      <c r="R31" s="607">
        <v>58.75</v>
      </c>
      <c r="S31" s="608">
        <v>34.930139720558884</v>
      </c>
    </row>
    <row r="32" spans="1:19">
      <c r="A32" s="602" t="s">
        <v>236</v>
      </c>
      <c r="B32" s="603">
        <v>16</v>
      </c>
      <c r="C32" s="604">
        <v>22</v>
      </c>
      <c r="D32" s="604">
        <v>17</v>
      </c>
      <c r="E32" s="604">
        <v>9</v>
      </c>
      <c r="F32" s="604">
        <v>39</v>
      </c>
      <c r="G32" s="605">
        <v>46</v>
      </c>
      <c r="H32" s="603">
        <v>92</v>
      </c>
      <c r="I32" s="604">
        <v>90</v>
      </c>
      <c r="J32" s="604">
        <v>90</v>
      </c>
      <c r="K32" s="604">
        <v>90</v>
      </c>
      <c r="L32" s="604">
        <v>122</v>
      </c>
      <c r="M32" s="605">
        <v>106</v>
      </c>
      <c r="N32" s="606">
        <v>17.391304347826086</v>
      </c>
      <c r="O32" s="607">
        <v>24.444444444444443</v>
      </c>
      <c r="P32" s="607">
        <v>18.888888888888889</v>
      </c>
      <c r="Q32" s="607">
        <v>10</v>
      </c>
      <c r="R32" s="607">
        <v>31.967213114754099</v>
      </c>
      <c r="S32" s="608">
        <v>43.39622641509434</v>
      </c>
    </row>
    <row r="33" spans="1:19">
      <c r="N33" s="7" t="s">
        <v>535</v>
      </c>
    </row>
    <row r="34" spans="1:19" s="31" customFormat="1">
      <c r="A34" s="1057" t="s">
        <v>536</v>
      </c>
      <c r="B34" s="1057"/>
      <c r="C34" s="1057"/>
      <c r="D34" s="1057"/>
      <c r="E34" s="1057"/>
      <c r="F34" s="1057"/>
      <c r="G34" s="1057"/>
      <c r="H34" s="1057"/>
      <c r="I34" s="1057"/>
      <c r="J34" s="1057"/>
      <c r="K34" s="1057"/>
      <c r="L34" s="1057"/>
      <c r="M34" s="1057"/>
    </row>
    <row r="35" spans="1:19" s="31" customFormat="1">
      <c r="A35"/>
    </row>
    <row r="37" spans="1:19" s="31" customFormat="1" ht="21">
      <c r="A37" s="47" t="s">
        <v>239</v>
      </c>
    </row>
    <row r="38" spans="1:19" s="31" customFormat="1">
      <c r="A38" s="53" t="s">
        <v>537</v>
      </c>
    </row>
    <row r="39" spans="1:19" s="31" customFormat="1"/>
    <row r="40" spans="1:19" s="7" customFormat="1" ht="11.25" customHeight="1">
      <c r="B40" s="1052" t="s">
        <v>285</v>
      </c>
      <c r="C40" s="1052"/>
      <c r="D40" s="1052"/>
      <c r="E40" s="1052"/>
      <c r="F40" s="1052"/>
      <c r="G40" s="1052"/>
      <c r="H40" s="1052" t="s">
        <v>291</v>
      </c>
      <c r="I40" s="1052"/>
      <c r="J40" s="1052"/>
      <c r="K40" s="1052"/>
      <c r="L40" s="1052"/>
      <c r="M40" s="1052"/>
      <c r="N40" s="1052" t="s">
        <v>292</v>
      </c>
      <c r="O40" s="1052"/>
      <c r="P40" s="1052"/>
      <c r="Q40" s="1052"/>
      <c r="R40" s="1052"/>
      <c r="S40" s="1052"/>
    </row>
    <row r="41" spans="1:19" s="7" customFormat="1" ht="12.75" customHeight="1">
      <c r="A41" s="594"/>
      <c r="B41" s="569" t="s">
        <v>9</v>
      </c>
      <c r="C41" s="569" t="s">
        <v>10</v>
      </c>
      <c r="D41" s="569" t="s">
        <v>257</v>
      </c>
      <c r="E41" s="569" t="s">
        <v>258</v>
      </c>
      <c r="F41" s="569" t="s">
        <v>328</v>
      </c>
      <c r="G41" s="570" t="s">
        <v>401</v>
      </c>
      <c r="H41" s="569" t="s">
        <v>9</v>
      </c>
      <c r="I41" s="569" t="s">
        <v>10</v>
      </c>
      <c r="J41" s="569" t="s">
        <v>257</v>
      </c>
      <c r="K41" s="569" t="s">
        <v>258</v>
      </c>
      <c r="L41" s="569" t="s">
        <v>328</v>
      </c>
      <c r="M41" s="570" t="s">
        <v>401</v>
      </c>
      <c r="N41" s="569" t="s">
        <v>9</v>
      </c>
      <c r="O41" s="569" t="s">
        <v>10</v>
      </c>
      <c r="P41" s="569" t="s">
        <v>257</v>
      </c>
      <c r="Q41" s="569" t="s">
        <v>258</v>
      </c>
      <c r="R41" s="569" t="s">
        <v>328</v>
      </c>
      <c r="S41" s="570" t="s">
        <v>401</v>
      </c>
    </row>
    <row r="42" spans="1:19" s="7" customFormat="1" ht="14">
      <c r="A42" s="571" t="s">
        <v>231</v>
      </c>
      <c r="B42" s="571"/>
      <c r="C42" s="571"/>
      <c r="D42" s="571"/>
      <c r="E42" s="571"/>
      <c r="F42" s="571"/>
      <c r="G42" s="571"/>
      <c r="H42" s="571"/>
      <c r="I42" s="571"/>
      <c r="J42" s="571"/>
      <c r="K42" s="571"/>
      <c r="L42" s="571"/>
      <c r="M42" s="571"/>
      <c r="N42" s="572"/>
      <c r="O42" s="572"/>
      <c r="P42" s="572"/>
      <c r="Q42" s="572"/>
      <c r="R42" s="572"/>
      <c r="S42" s="572"/>
    </row>
    <row r="43" spans="1:19" s="7" customFormat="1" ht="11">
      <c r="A43" s="574" t="s">
        <v>414</v>
      </c>
      <c r="B43" s="575">
        <v>2</v>
      </c>
      <c r="C43" s="575">
        <v>5</v>
      </c>
      <c r="D43" s="576">
        <v>4</v>
      </c>
      <c r="E43" s="576">
        <v>3</v>
      </c>
      <c r="F43" s="577">
        <v>5</v>
      </c>
      <c r="G43" s="578">
        <v>6</v>
      </c>
      <c r="H43" s="579">
        <v>5</v>
      </c>
      <c r="I43" s="575">
        <v>8</v>
      </c>
      <c r="J43" s="576">
        <v>8</v>
      </c>
      <c r="K43" s="576">
        <v>15</v>
      </c>
      <c r="L43" s="577">
        <v>11</v>
      </c>
      <c r="M43" s="609">
        <v>9</v>
      </c>
      <c r="N43" s="581">
        <v>40</v>
      </c>
      <c r="O43" s="581">
        <v>62.5</v>
      </c>
      <c r="P43" s="581">
        <v>50</v>
      </c>
      <c r="Q43" s="581">
        <v>20</v>
      </c>
      <c r="R43" s="581">
        <v>45.454545454545453</v>
      </c>
      <c r="S43" s="581">
        <f t="shared" ref="S43" si="0">G43*100/M43</f>
        <v>66.666666666666671</v>
      </c>
    </row>
    <row r="44" spans="1:19" s="7" customFormat="1" ht="11">
      <c r="A44" s="574" t="s">
        <v>415</v>
      </c>
      <c r="B44" s="575"/>
      <c r="C44" s="575"/>
      <c r="D44" s="576"/>
      <c r="E44" s="576"/>
      <c r="F44" s="206">
        <v>1</v>
      </c>
      <c r="G44" s="583"/>
      <c r="H44" s="579"/>
      <c r="I44" s="575"/>
      <c r="J44" s="576"/>
      <c r="K44" s="576"/>
      <c r="L44" s="206">
        <v>2</v>
      </c>
      <c r="M44" s="610"/>
      <c r="N44" s="581"/>
      <c r="O44" s="581"/>
      <c r="P44" s="581"/>
      <c r="Q44" s="581"/>
      <c r="R44" s="581">
        <v>50</v>
      </c>
      <c r="S44" s="581"/>
    </row>
    <row r="45" spans="1:19" s="7" customFormat="1" ht="11">
      <c r="A45" s="574" t="s">
        <v>530</v>
      </c>
      <c r="B45" s="575"/>
      <c r="C45" s="575"/>
      <c r="D45" s="576"/>
      <c r="E45" s="576"/>
      <c r="F45" s="206"/>
      <c r="G45" s="583"/>
      <c r="H45" s="579"/>
      <c r="I45" s="575"/>
      <c r="J45" s="576">
        <v>1</v>
      </c>
      <c r="K45" s="576"/>
      <c r="L45" s="206"/>
      <c r="M45" s="610"/>
      <c r="N45" s="581" t="s">
        <v>207</v>
      </c>
      <c r="O45" s="581" t="s">
        <v>207</v>
      </c>
      <c r="P45" s="581">
        <v>0</v>
      </c>
      <c r="Q45" s="581"/>
      <c r="R45" s="581"/>
      <c r="S45" s="581"/>
    </row>
    <row r="46" spans="1:19" s="7" customFormat="1" ht="11">
      <c r="A46" s="574" t="s">
        <v>531</v>
      </c>
      <c r="B46" s="575"/>
      <c r="C46" s="575"/>
      <c r="D46" s="576"/>
      <c r="E46" s="576"/>
      <c r="F46" s="206"/>
      <c r="G46" s="583"/>
      <c r="H46" s="579"/>
      <c r="I46" s="575"/>
      <c r="J46" s="576"/>
      <c r="K46" s="576"/>
      <c r="L46" s="206"/>
      <c r="M46" s="610"/>
      <c r="N46" s="581" t="s">
        <v>207</v>
      </c>
      <c r="O46" s="581" t="s">
        <v>207</v>
      </c>
      <c r="P46" s="581" t="s">
        <v>207</v>
      </c>
      <c r="Q46" s="581"/>
      <c r="R46" s="581"/>
      <c r="S46" s="581"/>
    </row>
    <row r="47" spans="1:19" s="7" customFormat="1" ht="11">
      <c r="A47" s="574" t="s">
        <v>532</v>
      </c>
      <c r="B47" s="575"/>
      <c r="C47" s="575"/>
      <c r="D47" s="576"/>
      <c r="E47" s="576"/>
      <c r="F47" s="206"/>
      <c r="G47" s="583"/>
      <c r="H47" s="579"/>
      <c r="I47" s="575"/>
      <c r="J47" s="576"/>
      <c r="K47" s="576"/>
      <c r="L47" s="206"/>
      <c r="M47" s="610"/>
      <c r="N47" s="581" t="s">
        <v>207</v>
      </c>
      <c r="O47" s="581" t="s">
        <v>207</v>
      </c>
      <c r="P47" s="581" t="s">
        <v>207</v>
      </c>
      <c r="Q47" s="581"/>
      <c r="R47" s="581"/>
      <c r="S47" s="581"/>
    </row>
    <row r="48" spans="1:19" s="7" customFormat="1" ht="11">
      <c r="A48" s="574" t="s">
        <v>533</v>
      </c>
      <c r="B48" s="575"/>
      <c r="C48" s="575"/>
      <c r="D48" s="576"/>
      <c r="E48" s="576"/>
      <c r="F48" s="206"/>
      <c r="G48" s="586"/>
      <c r="H48" s="579"/>
      <c r="I48" s="575"/>
      <c r="J48" s="576"/>
      <c r="K48" s="576"/>
      <c r="L48" s="206"/>
      <c r="M48" s="610"/>
      <c r="N48" s="581"/>
      <c r="O48" s="581"/>
      <c r="P48" s="581"/>
      <c r="Q48" s="581"/>
      <c r="R48" s="581"/>
      <c r="S48" s="581"/>
    </row>
  </sheetData>
  <sheetProtection algorithmName="SHA-512" hashValue="DbfK+eWHW3xGPBgFvZ90/7hDzM9EFSGsDVqF42DTnV/DU+zPy2CBujQy4VU8+RAAJVMR90OIU26PAViOo9/CSA==" saltValue="OFjegror1ehhUomPMWgSmg==" spinCount="100000" sheet="1" objects="1" scenarios="1"/>
  <mergeCells count="10">
    <mergeCell ref="H40:M40"/>
    <mergeCell ref="N40:S40"/>
    <mergeCell ref="B7:G7"/>
    <mergeCell ref="B21:G21"/>
    <mergeCell ref="H21:M21"/>
    <mergeCell ref="N21:S21"/>
    <mergeCell ref="B40:G40"/>
    <mergeCell ref="H7:N7"/>
    <mergeCell ref="O7:U7"/>
    <mergeCell ref="A34:M34"/>
  </mergeCells>
  <pageMargins left="0.7" right="0.7" top="0.75" bottom="0.75" header="0.3" footer="0.3"/>
  <pageSetup paperSize="9" scale="63" fitToHeight="3" orientation="landscape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425E-ADF2-6646-9787-49081DDE52AB}">
  <dimension ref="A1:FO191"/>
  <sheetViews>
    <sheetView zoomScale="150" zoomScaleNormal="150" workbookViewId="0">
      <selection activeCell="H9" sqref="H9:I9"/>
    </sheetView>
  </sheetViews>
  <sheetFormatPr baseColWidth="10" defaultColWidth="11.5" defaultRowHeight="15"/>
  <cols>
    <col min="1" max="1" width="62.33203125" customWidth="1"/>
    <col min="2" max="3" width="0" hidden="1" customWidth="1"/>
    <col min="4" max="6" width="9.33203125" customWidth="1"/>
    <col min="7" max="7" width="9.33203125" style="10" customWidth="1"/>
    <col min="8" max="9" width="9.33203125" style="1" customWidth="1"/>
    <col min="10" max="10" width="1.5" style="1" customWidth="1"/>
    <col min="11" max="12" width="0" style="1" hidden="1" customWidth="1"/>
    <col min="13" max="18" width="9.33203125" style="1" customWidth="1"/>
    <col min="19" max="171" width="11.5" style="1"/>
  </cols>
  <sheetData>
    <row r="1" spans="1:18" s="1" customFormat="1"/>
    <row r="2" spans="1:18" s="1" customFormat="1" ht="21">
      <c r="A2" s="44" t="s">
        <v>173</v>
      </c>
      <c r="B2" s="45"/>
      <c r="C2" s="45"/>
      <c r="D2" s="45"/>
      <c r="E2" s="46"/>
      <c r="F2" s="46"/>
      <c r="G2" s="46"/>
      <c r="H2" s="46"/>
      <c r="I2" s="46"/>
      <c r="J2" s="46"/>
      <c r="K2" s="94"/>
      <c r="L2" s="94"/>
    </row>
    <row r="3" spans="1:18" s="1" customFormat="1" ht="21">
      <c r="A3" s="44" t="s">
        <v>251</v>
      </c>
      <c r="B3" s="45"/>
      <c r="C3" s="45"/>
      <c r="D3" s="45"/>
      <c r="E3" s="46"/>
      <c r="F3" s="46"/>
      <c r="G3" s="46"/>
      <c r="H3" s="46"/>
      <c r="I3" s="46"/>
      <c r="J3" s="46"/>
      <c r="K3" s="94"/>
      <c r="L3" s="94"/>
    </row>
    <row r="4" spans="1:18" s="1" customFormat="1">
      <c r="A4" s="1" t="s">
        <v>538</v>
      </c>
      <c r="B4" s="4"/>
    </row>
    <row r="5" spans="1:18" s="1" customFormat="1" ht="15" customHeight="1">
      <c r="A5" s="1" t="s">
        <v>539</v>
      </c>
      <c r="B5" s="1076"/>
      <c r="C5" s="1076"/>
      <c r="D5" s="1076"/>
      <c r="E5" s="1076"/>
      <c r="F5" s="1076"/>
      <c r="G5" s="1076"/>
      <c r="H5" s="1076"/>
    </row>
    <row r="6" spans="1:18" s="1" customFormat="1">
      <c r="A6" s="4"/>
      <c r="B6" s="1076"/>
      <c r="C6" s="1076"/>
      <c r="D6" s="1076"/>
      <c r="E6" s="1076"/>
      <c r="F6" s="1076"/>
      <c r="G6" s="1076"/>
      <c r="H6" s="1076"/>
    </row>
    <row r="7" spans="1:18" s="1" customFormat="1">
      <c r="A7" s="611" t="s">
        <v>540</v>
      </c>
      <c r="B7" s="1076"/>
      <c r="C7" s="1076"/>
      <c r="D7" s="1076"/>
      <c r="E7" s="1076"/>
      <c r="F7" s="1076"/>
      <c r="G7" s="1076"/>
      <c r="H7" s="1076"/>
      <c r="I7" s="612"/>
      <c r="K7" s="612"/>
      <c r="L7" s="612"/>
      <c r="R7" s="613"/>
    </row>
    <row r="8" spans="1:18" s="1" customFormat="1" ht="30.75" customHeight="1">
      <c r="A8" s="614" t="s">
        <v>541</v>
      </c>
      <c r="R8" s="613"/>
    </row>
    <row r="9" spans="1:18" s="1" customFormat="1" ht="21" customHeight="1">
      <c r="F9" s="16"/>
      <c r="H9" s="1077" t="s">
        <v>542</v>
      </c>
      <c r="I9" s="1078"/>
      <c r="J9" s="616"/>
      <c r="M9" s="1079" t="s">
        <v>543</v>
      </c>
      <c r="N9" s="1078"/>
    </row>
    <row r="10" spans="1:18" s="1" customFormat="1" ht="15" customHeight="1">
      <c r="F10" s="16"/>
      <c r="H10" s="1080" t="s">
        <v>544</v>
      </c>
      <c r="I10" s="1081"/>
      <c r="J10" s="616"/>
      <c r="M10" s="1082" t="s">
        <v>544</v>
      </c>
      <c r="N10" s="1081"/>
    </row>
    <row r="11" spans="1:18" s="1" customFormat="1" ht="15" customHeight="1">
      <c r="F11" s="1058" t="s">
        <v>488</v>
      </c>
      <c r="G11" s="1059"/>
      <c r="H11" s="1060">
        <v>1923</v>
      </c>
      <c r="I11" s="1061"/>
      <c r="J11" s="616"/>
      <c r="M11" s="1062"/>
      <c r="N11" s="1063"/>
    </row>
    <row r="12" spans="1:18" s="1" customFormat="1" ht="15" customHeight="1">
      <c r="F12" s="1070" t="s">
        <v>385</v>
      </c>
      <c r="G12" s="1071"/>
      <c r="H12" s="1072">
        <v>1216</v>
      </c>
      <c r="I12" s="1073"/>
      <c r="J12" s="616"/>
      <c r="M12" s="1074">
        <v>5.1853785900783294</v>
      </c>
      <c r="N12" s="1075"/>
    </row>
    <row r="13" spans="1:18" s="1" customFormat="1" ht="15" customHeight="1">
      <c r="F13" s="1070" t="s">
        <v>545</v>
      </c>
      <c r="G13" s="1071"/>
      <c r="H13" s="1072">
        <v>583</v>
      </c>
      <c r="I13" s="1073"/>
      <c r="J13" s="616"/>
      <c r="M13" s="1074">
        <v>1.2487135506003431</v>
      </c>
      <c r="N13" s="1075"/>
    </row>
    <row r="14" spans="1:18" s="1" customFormat="1" ht="15" customHeight="1">
      <c r="F14" s="1064" t="s">
        <v>546</v>
      </c>
      <c r="G14" s="1065"/>
      <c r="H14" s="1066">
        <v>124</v>
      </c>
      <c r="I14" s="1067"/>
      <c r="J14" s="616"/>
      <c r="M14" s="1068">
        <v>2.4249999999999998</v>
      </c>
      <c r="N14" s="1069"/>
    </row>
    <row r="15" spans="1:18" s="1" customFormat="1" ht="15" customHeight="1">
      <c r="F15" s="659"/>
      <c r="G15" s="659"/>
      <c r="H15" s="660"/>
      <c r="I15" s="661"/>
      <c r="J15" s="616"/>
      <c r="M15" s="662"/>
      <c r="N15" s="662"/>
    </row>
    <row r="16" spans="1:18" s="1" customFormat="1" ht="24.75" customHeight="1">
      <c r="A16" s="620"/>
      <c r="B16" s="508"/>
      <c r="C16" s="465"/>
      <c r="D16" s="465"/>
      <c r="E16" s="465"/>
      <c r="F16" s="465"/>
      <c r="G16" s="621" t="s">
        <v>174</v>
      </c>
      <c r="H16" s="465"/>
      <c r="I16" s="466"/>
      <c r="J16" s="622"/>
      <c r="K16" s="507"/>
      <c r="L16" s="465"/>
      <c r="M16" s="465"/>
      <c r="N16" s="465"/>
      <c r="O16" s="177" t="s">
        <v>175</v>
      </c>
      <c r="P16" s="465"/>
      <c r="Q16" s="465"/>
      <c r="R16" s="623"/>
    </row>
    <row r="17" spans="1:18" s="1" customFormat="1">
      <c r="A17" s="16"/>
      <c r="B17" s="327" t="s">
        <v>547</v>
      </c>
      <c r="C17" s="401" t="s">
        <v>176</v>
      </c>
      <c r="D17" s="401" t="s">
        <v>177</v>
      </c>
      <c r="E17" s="327" t="s">
        <v>178</v>
      </c>
      <c r="F17" s="327" t="s">
        <v>265</v>
      </c>
      <c r="G17" s="401" t="s">
        <v>266</v>
      </c>
      <c r="H17" s="401" t="s">
        <v>384</v>
      </c>
      <c r="I17" s="401" t="s">
        <v>544</v>
      </c>
      <c r="J17" s="622"/>
      <c r="K17" s="401" t="s">
        <v>547</v>
      </c>
      <c r="L17" s="401" t="s">
        <v>176</v>
      </c>
      <c r="M17" s="401" t="s">
        <v>179</v>
      </c>
      <c r="N17" s="401" t="s">
        <v>178</v>
      </c>
      <c r="O17" s="327" t="s">
        <v>265</v>
      </c>
      <c r="P17" s="327" t="s">
        <v>266</v>
      </c>
      <c r="Q17" s="327" t="s">
        <v>384</v>
      </c>
      <c r="R17" s="327" t="s">
        <v>544</v>
      </c>
    </row>
    <row r="18" spans="1:18" s="6" customFormat="1" ht="12" customHeight="1">
      <c r="A18" s="624" t="s">
        <v>19</v>
      </c>
      <c r="B18" s="625"/>
      <c r="C18" s="625"/>
      <c r="D18" s="625"/>
      <c r="E18" s="625"/>
      <c r="F18" s="625"/>
      <c r="G18" s="625"/>
      <c r="H18" s="625"/>
      <c r="I18" s="626">
        <v>91</v>
      </c>
      <c r="J18" s="622"/>
      <c r="K18" s="627"/>
      <c r="L18" s="625"/>
      <c r="M18" s="625"/>
      <c r="N18" s="625"/>
      <c r="O18" s="625"/>
      <c r="P18" s="625"/>
      <c r="Q18" s="625"/>
      <c r="R18" s="628"/>
    </row>
    <row r="19" spans="1:18" s="6" customFormat="1" ht="12" customHeight="1">
      <c r="A19" s="629" t="s">
        <v>385</v>
      </c>
      <c r="B19" s="630"/>
      <c r="C19" s="630"/>
      <c r="D19" s="630"/>
      <c r="E19" s="630"/>
      <c r="F19" s="630"/>
      <c r="G19" s="630"/>
      <c r="H19" s="630"/>
      <c r="I19" s="631">
        <v>32</v>
      </c>
      <c r="J19" s="622"/>
      <c r="K19" s="632"/>
      <c r="L19" s="630"/>
      <c r="M19" s="630"/>
      <c r="N19" s="630"/>
      <c r="O19" s="630"/>
      <c r="P19" s="630"/>
      <c r="Q19" s="630"/>
      <c r="R19" s="633">
        <v>5.1923076923076925</v>
      </c>
    </row>
    <row r="20" spans="1:18" s="6" customFormat="1" ht="12" customHeight="1">
      <c r="A20" s="634" t="s">
        <v>12</v>
      </c>
      <c r="B20" s="635">
        <v>37</v>
      </c>
      <c r="C20" s="635">
        <v>35</v>
      </c>
      <c r="D20" s="635">
        <v>69</v>
      </c>
      <c r="E20" s="635">
        <v>27</v>
      </c>
      <c r="F20" s="635">
        <v>26</v>
      </c>
      <c r="G20" s="635">
        <v>21</v>
      </c>
      <c r="H20" s="635">
        <v>30</v>
      </c>
      <c r="I20" s="636">
        <v>17</v>
      </c>
      <c r="J20" s="622"/>
      <c r="K20" s="637">
        <v>4.5945945945945903</v>
      </c>
      <c r="L20" s="638">
        <v>5.54285714285714</v>
      </c>
      <c r="M20" s="638">
        <v>5.3768115942029002</v>
      </c>
      <c r="N20" s="638">
        <v>5.7407407407407396</v>
      </c>
      <c r="O20" s="638">
        <v>5.2692307692307701</v>
      </c>
      <c r="P20" s="638">
        <v>4.8095238095238102</v>
      </c>
      <c r="Q20" s="638">
        <v>5.4</v>
      </c>
      <c r="R20" s="639">
        <v>5</v>
      </c>
    </row>
    <row r="21" spans="1:18" s="6" customFormat="1" ht="12" customHeight="1">
      <c r="A21" s="634" t="s">
        <v>13</v>
      </c>
      <c r="B21" s="635">
        <v>27</v>
      </c>
      <c r="C21" s="635">
        <v>42</v>
      </c>
      <c r="D21" s="635">
        <v>55</v>
      </c>
      <c r="E21" s="635">
        <v>45</v>
      </c>
      <c r="F21" s="635">
        <v>29</v>
      </c>
      <c r="G21" s="635">
        <v>39</v>
      </c>
      <c r="H21" s="635">
        <v>22</v>
      </c>
      <c r="I21" s="636">
        <v>15</v>
      </c>
      <c r="J21" s="622"/>
      <c r="K21" s="637">
        <v>1.44444444444444</v>
      </c>
      <c r="L21" s="638">
        <v>2.61904761904762</v>
      </c>
      <c r="M21" s="638">
        <v>4.0909090909090899</v>
      </c>
      <c r="N21" s="638">
        <v>4.7777777777777803</v>
      </c>
      <c r="O21" s="638">
        <v>5.68965517241379</v>
      </c>
      <c r="P21" s="638">
        <v>5.7179487179487198</v>
      </c>
      <c r="Q21" s="638">
        <v>5.2857142857142856</v>
      </c>
      <c r="R21" s="639">
        <v>5.5555555555555554</v>
      </c>
    </row>
    <row r="22" spans="1:18" s="6" customFormat="1" ht="12" customHeight="1">
      <c r="A22" s="640" t="s">
        <v>545</v>
      </c>
      <c r="B22" s="641" t="s">
        <v>331</v>
      </c>
      <c r="C22" s="641" t="s">
        <v>331</v>
      </c>
      <c r="D22" s="641"/>
      <c r="E22" s="641"/>
      <c r="F22" s="641"/>
      <c r="G22" s="641"/>
      <c r="H22" s="641"/>
      <c r="I22" s="642">
        <v>17</v>
      </c>
      <c r="J22" s="643"/>
      <c r="K22" s="644"/>
      <c r="L22" s="645"/>
      <c r="M22" s="645"/>
      <c r="N22" s="645"/>
      <c r="O22" s="645"/>
      <c r="P22" s="645"/>
      <c r="Q22" s="645"/>
      <c r="R22" s="646">
        <v>1.4705882352941178</v>
      </c>
    </row>
    <row r="23" spans="1:18" s="6" customFormat="1" ht="12" customHeight="1">
      <c r="A23" s="634" t="s">
        <v>15</v>
      </c>
      <c r="B23" s="635">
        <v>43</v>
      </c>
      <c r="C23" s="635">
        <v>34</v>
      </c>
      <c r="D23" s="635">
        <v>38</v>
      </c>
      <c r="E23" s="635">
        <v>55</v>
      </c>
      <c r="F23" s="635">
        <v>1</v>
      </c>
      <c r="G23" s="647"/>
      <c r="H23" s="647">
        <v>1</v>
      </c>
      <c r="I23" s="648" t="s">
        <v>443</v>
      </c>
      <c r="J23" s="622"/>
      <c r="K23" s="637">
        <v>1</v>
      </c>
      <c r="L23" s="638">
        <v>1.0882352941176501</v>
      </c>
      <c r="M23" s="638">
        <v>1.07894736842105</v>
      </c>
      <c r="N23" s="638">
        <v>1.1272727272727301</v>
      </c>
      <c r="O23" s="638">
        <v>3</v>
      </c>
      <c r="P23" s="638"/>
      <c r="Q23" s="638">
        <v>1</v>
      </c>
      <c r="R23" s="639" t="s">
        <v>443</v>
      </c>
    </row>
    <row r="24" spans="1:18" s="6" customFormat="1" ht="12" customHeight="1">
      <c r="A24" s="634" t="s">
        <v>16</v>
      </c>
      <c r="B24" s="635"/>
      <c r="C24" s="635">
        <v>8</v>
      </c>
      <c r="D24" s="635">
        <v>5</v>
      </c>
      <c r="E24" s="635">
        <v>4</v>
      </c>
      <c r="F24" s="635">
        <v>2</v>
      </c>
      <c r="G24" s="635">
        <v>4</v>
      </c>
      <c r="H24" s="635">
        <v>8</v>
      </c>
      <c r="I24" s="636">
        <v>10</v>
      </c>
      <c r="J24" s="622"/>
      <c r="K24" s="637"/>
      <c r="L24" s="638">
        <v>1</v>
      </c>
      <c r="M24" s="638">
        <v>1.4</v>
      </c>
      <c r="N24" s="638">
        <v>1.25</v>
      </c>
      <c r="O24" s="638">
        <v>1</v>
      </c>
      <c r="P24" s="638">
        <v>1.5</v>
      </c>
      <c r="Q24" s="638">
        <v>2</v>
      </c>
      <c r="R24" s="639">
        <v>1.6</v>
      </c>
    </row>
    <row r="25" spans="1:18" s="6" customFormat="1" ht="12" customHeight="1">
      <c r="A25" s="649" t="s">
        <v>327</v>
      </c>
      <c r="B25" s="635"/>
      <c r="C25" s="635"/>
      <c r="D25" s="635"/>
      <c r="E25" s="635"/>
      <c r="F25" s="635">
        <v>6</v>
      </c>
      <c r="G25" s="635">
        <v>5</v>
      </c>
      <c r="H25" s="635">
        <v>3</v>
      </c>
      <c r="I25" s="636">
        <v>1</v>
      </c>
      <c r="J25" s="622"/>
      <c r="K25" s="637"/>
      <c r="L25" s="638"/>
      <c r="M25" s="638"/>
      <c r="N25" s="638"/>
      <c r="O25" s="638">
        <v>1</v>
      </c>
      <c r="P25" s="638">
        <v>1.2</v>
      </c>
      <c r="Q25" s="638">
        <v>1.6666666666666667</v>
      </c>
      <c r="R25" s="639">
        <v>1</v>
      </c>
    </row>
    <row r="26" spans="1:18" s="6" customFormat="1" ht="12" customHeight="1">
      <c r="A26" s="649" t="s">
        <v>337</v>
      </c>
      <c r="B26" s="635"/>
      <c r="C26" s="635"/>
      <c r="D26" s="635"/>
      <c r="E26" s="635"/>
      <c r="F26" s="635"/>
      <c r="G26" s="635"/>
      <c r="H26" s="635">
        <v>4</v>
      </c>
      <c r="I26" s="636">
        <v>6</v>
      </c>
      <c r="J26" s="622"/>
      <c r="K26" s="637"/>
      <c r="L26" s="638"/>
      <c r="M26" s="638"/>
      <c r="N26" s="638"/>
      <c r="O26" s="638"/>
      <c r="P26" s="638"/>
      <c r="Q26" s="638">
        <v>1</v>
      </c>
      <c r="R26" s="639">
        <v>1.3333333333333333</v>
      </c>
    </row>
    <row r="27" spans="1:18" s="6" customFormat="1" ht="12" customHeight="1">
      <c r="A27" s="650" t="s">
        <v>546</v>
      </c>
      <c r="B27" s="641"/>
      <c r="C27" s="641"/>
      <c r="D27" s="641"/>
      <c r="E27" s="641"/>
      <c r="F27" s="641"/>
      <c r="G27" s="641"/>
      <c r="H27" s="641"/>
      <c r="I27" s="642">
        <v>42</v>
      </c>
      <c r="J27" s="643"/>
      <c r="K27" s="644"/>
      <c r="L27" s="645"/>
      <c r="M27" s="645"/>
      <c r="N27" s="645"/>
      <c r="O27" s="645"/>
      <c r="P27" s="645"/>
      <c r="Q27" s="645"/>
      <c r="R27" s="646">
        <v>2.2195121951219514</v>
      </c>
    </row>
    <row r="28" spans="1:18" s="6" customFormat="1" ht="12" customHeight="1">
      <c r="A28" s="651" t="s">
        <v>74</v>
      </c>
      <c r="B28" s="652"/>
      <c r="C28" s="652"/>
      <c r="D28" s="652"/>
      <c r="E28" s="652"/>
      <c r="F28" s="652">
        <v>56</v>
      </c>
      <c r="G28" s="652">
        <v>46</v>
      </c>
      <c r="H28" s="652">
        <v>33</v>
      </c>
      <c r="I28" s="653">
        <v>42</v>
      </c>
      <c r="J28" s="622"/>
      <c r="K28" s="654"/>
      <c r="L28" s="655"/>
      <c r="M28" s="655"/>
      <c r="N28" s="655"/>
      <c r="O28" s="655">
        <v>1.6785714285714299</v>
      </c>
      <c r="P28" s="655">
        <v>1.8695652173913</v>
      </c>
      <c r="Q28" s="655">
        <v>2.0606060606060606</v>
      </c>
      <c r="R28" s="656">
        <v>2.2195121951219514</v>
      </c>
    </row>
    <row r="29" spans="1:18" s="1" customFormat="1" ht="10" customHeight="1">
      <c r="A29" s="657"/>
      <c r="D29" s="6"/>
      <c r="E29" s="6"/>
      <c r="F29" s="6"/>
      <c r="G29" s="6"/>
      <c r="H29" s="6" t="s">
        <v>443</v>
      </c>
      <c r="I29" s="6" t="s">
        <v>443</v>
      </c>
      <c r="J29" s="6"/>
      <c r="K29" s="6"/>
      <c r="L29" s="6"/>
      <c r="M29" s="6"/>
      <c r="N29" s="6"/>
      <c r="O29" s="6"/>
      <c r="P29" s="6"/>
      <c r="Q29" s="6" t="s">
        <v>443</v>
      </c>
      <c r="R29" s="658" t="s">
        <v>443</v>
      </c>
    </row>
    <row r="30" spans="1:18" s="1" customFormat="1">
      <c r="G30" s="9"/>
    </row>
    <row r="31" spans="1:18" s="1" customFormat="1">
      <c r="G31" s="9"/>
    </row>
    <row r="32" spans="1:18" s="1" customFormat="1">
      <c r="G32" s="9"/>
    </row>
    <row r="33" spans="7:7" s="1" customFormat="1">
      <c r="G33" s="9"/>
    </row>
    <row r="34" spans="7:7" s="1" customFormat="1">
      <c r="G34" s="9"/>
    </row>
    <row r="35" spans="7:7" s="1" customFormat="1">
      <c r="G35" s="9"/>
    </row>
    <row r="36" spans="7:7" s="1" customFormat="1">
      <c r="G36" s="9"/>
    </row>
    <row r="37" spans="7:7" s="1" customFormat="1">
      <c r="G37" s="9"/>
    </row>
    <row r="38" spans="7:7" s="1" customFormat="1">
      <c r="G38" s="9"/>
    </row>
    <row r="39" spans="7:7" s="1" customFormat="1">
      <c r="G39" s="9"/>
    </row>
    <row r="40" spans="7:7" s="1" customFormat="1">
      <c r="G40" s="9"/>
    </row>
    <row r="41" spans="7:7" s="1" customFormat="1">
      <c r="G41" s="9"/>
    </row>
    <row r="42" spans="7:7" s="1" customFormat="1">
      <c r="G42" s="9"/>
    </row>
    <row r="43" spans="7:7" s="1" customFormat="1">
      <c r="G43" s="9"/>
    </row>
    <row r="44" spans="7:7" s="1" customFormat="1">
      <c r="G44" s="9"/>
    </row>
    <row r="45" spans="7:7" s="1" customFormat="1">
      <c r="G45" s="9"/>
    </row>
    <row r="46" spans="7:7" s="1" customFormat="1">
      <c r="G46" s="9"/>
    </row>
    <row r="47" spans="7:7" s="1" customFormat="1">
      <c r="G47" s="9"/>
    </row>
    <row r="48" spans="7:7" s="1" customFormat="1">
      <c r="G48" s="9"/>
    </row>
    <row r="49" spans="7:7" s="1" customFormat="1">
      <c r="G49" s="9"/>
    </row>
    <row r="50" spans="7:7" s="1" customFormat="1">
      <c r="G50" s="9"/>
    </row>
    <row r="51" spans="7:7" s="1" customFormat="1">
      <c r="G51" s="9"/>
    </row>
    <row r="52" spans="7:7" s="1" customFormat="1">
      <c r="G52" s="9"/>
    </row>
    <row r="53" spans="7:7" s="1" customFormat="1">
      <c r="G53" s="9"/>
    </row>
    <row r="54" spans="7:7" s="1" customFormat="1">
      <c r="G54" s="9"/>
    </row>
    <row r="55" spans="7:7" s="1" customFormat="1">
      <c r="G55" s="9"/>
    </row>
    <row r="56" spans="7:7" s="1" customFormat="1">
      <c r="G56" s="9"/>
    </row>
    <row r="57" spans="7:7" s="1" customFormat="1">
      <c r="G57" s="9"/>
    </row>
    <row r="58" spans="7:7" s="1" customFormat="1">
      <c r="G58" s="9"/>
    </row>
    <row r="59" spans="7:7" s="1" customFormat="1">
      <c r="G59" s="9"/>
    </row>
    <row r="60" spans="7:7" s="1" customFormat="1">
      <c r="G60" s="9"/>
    </row>
    <row r="61" spans="7:7" s="1" customFormat="1">
      <c r="G61" s="9"/>
    </row>
    <row r="62" spans="7:7" s="1" customFormat="1">
      <c r="G62" s="9"/>
    </row>
    <row r="63" spans="7:7" s="1" customFormat="1">
      <c r="G63" s="9"/>
    </row>
    <row r="64" spans="7:7" s="1" customFormat="1">
      <c r="G64" s="9"/>
    </row>
    <row r="65" spans="7:7" s="1" customFormat="1">
      <c r="G65" s="9"/>
    </row>
    <row r="66" spans="7:7" s="1" customFormat="1">
      <c r="G66" s="9"/>
    </row>
    <row r="67" spans="7:7" s="1" customFormat="1">
      <c r="G67" s="9"/>
    </row>
    <row r="68" spans="7:7" s="1" customFormat="1">
      <c r="G68" s="9"/>
    </row>
    <row r="69" spans="7:7" s="1" customFormat="1">
      <c r="G69" s="9"/>
    </row>
    <row r="70" spans="7:7" s="1" customFormat="1">
      <c r="G70" s="9"/>
    </row>
    <row r="71" spans="7:7" s="1" customFormat="1">
      <c r="G71" s="9"/>
    </row>
    <row r="72" spans="7:7" s="1" customFormat="1">
      <c r="G72" s="9"/>
    </row>
    <row r="73" spans="7:7" s="1" customFormat="1">
      <c r="G73" s="9"/>
    </row>
    <row r="74" spans="7:7" s="1" customFormat="1">
      <c r="G74" s="9"/>
    </row>
    <row r="75" spans="7:7" s="1" customFormat="1">
      <c r="G75" s="9"/>
    </row>
    <row r="76" spans="7:7" s="1" customFormat="1">
      <c r="G76" s="9"/>
    </row>
    <row r="77" spans="7:7" s="1" customFormat="1">
      <c r="G77" s="9"/>
    </row>
    <row r="78" spans="7:7" s="1" customFormat="1">
      <c r="G78" s="9"/>
    </row>
    <row r="79" spans="7:7" s="1" customFormat="1">
      <c r="G79" s="9"/>
    </row>
    <row r="80" spans="7:7" s="1" customFormat="1">
      <c r="G80" s="9"/>
    </row>
    <row r="81" spans="7:7" s="1" customFormat="1">
      <c r="G81" s="9"/>
    </row>
    <row r="82" spans="7:7" s="1" customFormat="1">
      <c r="G82" s="9"/>
    </row>
    <row r="83" spans="7:7" s="1" customFormat="1">
      <c r="G83" s="9"/>
    </row>
    <row r="84" spans="7:7" s="1" customFormat="1">
      <c r="G84" s="9"/>
    </row>
    <row r="85" spans="7:7" s="1" customFormat="1">
      <c r="G85" s="9"/>
    </row>
    <row r="86" spans="7:7" s="1" customFormat="1">
      <c r="G86" s="9"/>
    </row>
    <row r="87" spans="7:7" s="1" customFormat="1">
      <c r="G87" s="9"/>
    </row>
    <row r="88" spans="7:7" s="1" customFormat="1">
      <c r="G88" s="9"/>
    </row>
    <row r="89" spans="7:7" s="1" customFormat="1">
      <c r="G89" s="9"/>
    </row>
    <row r="90" spans="7:7" s="1" customFormat="1">
      <c r="G90" s="9"/>
    </row>
    <row r="91" spans="7:7" s="1" customFormat="1">
      <c r="G91" s="9"/>
    </row>
    <row r="92" spans="7:7" s="1" customFormat="1">
      <c r="G92" s="9"/>
    </row>
    <row r="93" spans="7:7" s="1" customFormat="1">
      <c r="G93" s="9"/>
    </row>
    <row r="94" spans="7:7" s="1" customFormat="1">
      <c r="G94" s="9"/>
    </row>
    <row r="95" spans="7:7" s="1" customFormat="1">
      <c r="G95" s="9"/>
    </row>
    <row r="96" spans="7:7" s="1" customFormat="1">
      <c r="G96" s="9"/>
    </row>
    <row r="97" spans="7:7" s="1" customFormat="1">
      <c r="G97" s="9"/>
    </row>
    <row r="98" spans="7:7" s="1" customFormat="1">
      <c r="G98" s="9"/>
    </row>
    <row r="99" spans="7:7" s="1" customFormat="1">
      <c r="G99" s="9"/>
    </row>
    <row r="100" spans="7:7" s="1" customFormat="1">
      <c r="G100" s="9"/>
    </row>
    <row r="101" spans="7:7" s="1" customFormat="1">
      <c r="G101" s="9"/>
    </row>
    <row r="102" spans="7:7" s="1" customFormat="1">
      <c r="G102" s="9"/>
    </row>
    <row r="103" spans="7:7" s="1" customFormat="1">
      <c r="G103" s="9"/>
    </row>
    <row r="104" spans="7:7" s="1" customFormat="1">
      <c r="G104" s="9"/>
    </row>
    <row r="105" spans="7:7" s="1" customFormat="1">
      <c r="G105" s="9"/>
    </row>
    <row r="106" spans="7:7" s="1" customFormat="1">
      <c r="G106" s="9"/>
    </row>
    <row r="107" spans="7:7" s="1" customFormat="1">
      <c r="G107" s="9"/>
    </row>
    <row r="108" spans="7:7" s="1" customFormat="1">
      <c r="G108" s="9"/>
    </row>
    <row r="109" spans="7:7" s="1" customFormat="1">
      <c r="G109" s="9"/>
    </row>
    <row r="110" spans="7:7" s="1" customFormat="1">
      <c r="G110" s="9"/>
    </row>
    <row r="111" spans="7:7" s="1" customFormat="1">
      <c r="G111" s="9"/>
    </row>
    <row r="112" spans="7:7" s="1" customFormat="1">
      <c r="G112" s="9"/>
    </row>
    <row r="113" spans="7:7" s="1" customFormat="1">
      <c r="G113" s="9"/>
    </row>
    <row r="114" spans="7:7" s="1" customFormat="1">
      <c r="G114" s="9"/>
    </row>
    <row r="115" spans="7:7" s="1" customFormat="1">
      <c r="G115" s="9"/>
    </row>
    <row r="116" spans="7:7" s="1" customFormat="1">
      <c r="G116" s="9"/>
    </row>
    <row r="117" spans="7:7" s="1" customFormat="1">
      <c r="G117" s="9"/>
    </row>
    <row r="118" spans="7:7" s="1" customFormat="1">
      <c r="G118" s="9"/>
    </row>
    <row r="119" spans="7:7" s="1" customFormat="1">
      <c r="G119" s="9"/>
    </row>
    <row r="120" spans="7:7" s="1" customFormat="1">
      <c r="G120" s="9"/>
    </row>
    <row r="121" spans="7:7" s="1" customFormat="1">
      <c r="G121" s="9"/>
    </row>
    <row r="122" spans="7:7" s="1" customFormat="1">
      <c r="G122" s="9"/>
    </row>
    <row r="123" spans="7:7" s="1" customFormat="1">
      <c r="G123" s="9"/>
    </row>
    <row r="124" spans="7:7" s="1" customFormat="1">
      <c r="G124" s="9"/>
    </row>
    <row r="125" spans="7:7" s="1" customFormat="1">
      <c r="G125" s="9"/>
    </row>
    <row r="126" spans="7:7" s="1" customFormat="1">
      <c r="G126" s="9"/>
    </row>
    <row r="127" spans="7:7" s="1" customFormat="1">
      <c r="G127" s="9"/>
    </row>
    <row r="128" spans="7:7" s="1" customFormat="1">
      <c r="G128" s="9"/>
    </row>
    <row r="129" spans="7:7" s="1" customFormat="1">
      <c r="G129" s="9"/>
    </row>
    <row r="130" spans="7:7" s="1" customFormat="1">
      <c r="G130" s="9"/>
    </row>
    <row r="131" spans="7:7" s="1" customFormat="1">
      <c r="G131" s="9"/>
    </row>
    <row r="132" spans="7:7" s="1" customFormat="1">
      <c r="G132" s="9"/>
    </row>
    <row r="133" spans="7:7" s="1" customFormat="1">
      <c r="G133" s="9"/>
    </row>
    <row r="134" spans="7:7" s="1" customFormat="1">
      <c r="G134" s="9"/>
    </row>
    <row r="135" spans="7:7" s="1" customFormat="1">
      <c r="G135" s="9"/>
    </row>
    <row r="136" spans="7:7" s="1" customFormat="1">
      <c r="G136" s="9"/>
    </row>
    <row r="137" spans="7:7" s="1" customFormat="1">
      <c r="G137" s="9"/>
    </row>
    <row r="138" spans="7:7" s="1" customFormat="1">
      <c r="G138" s="9"/>
    </row>
    <row r="139" spans="7:7" s="1" customFormat="1">
      <c r="G139" s="9"/>
    </row>
    <row r="140" spans="7:7" s="1" customFormat="1">
      <c r="G140" s="9"/>
    </row>
    <row r="141" spans="7:7" s="1" customFormat="1">
      <c r="G141" s="9"/>
    </row>
    <row r="142" spans="7:7" s="1" customFormat="1">
      <c r="G142" s="9"/>
    </row>
    <row r="143" spans="7:7" s="1" customFormat="1">
      <c r="G143" s="9"/>
    </row>
    <row r="144" spans="7:7" s="1" customFormat="1">
      <c r="G144" s="9"/>
    </row>
    <row r="145" spans="1:7" s="1" customFormat="1">
      <c r="G145" s="9"/>
    </row>
    <row r="146" spans="1:7" s="1" customFormat="1">
      <c r="G146" s="9"/>
    </row>
    <row r="147" spans="1:7" s="1" customFormat="1">
      <c r="G147" s="9"/>
    </row>
    <row r="148" spans="1:7" s="1" customFormat="1">
      <c r="G148" s="9"/>
    </row>
    <row r="149" spans="1:7" s="1" customFormat="1">
      <c r="A149"/>
      <c r="B149"/>
      <c r="C149"/>
      <c r="D149"/>
      <c r="E149"/>
      <c r="G149" s="9"/>
    </row>
    <row r="150" spans="1:7" s="1" customFormat="1">
      <c r="A150"/>
      <c r="B150"/>
      <c r="C150"/>
      <c r="D150"/>
      <c r="E150"/>
      <c r="G150" s="9"/>
    </row>
    <row r="151" spans="1:7" s="1" customFormat="1">
      <c r="A151"/>
      <c r="B151"/>
      <c r="C151"/>
      <c r="D151"/>
      <c r="E151"/>
      <c r="G151" s="9"/>
    </row>
    <row r="152" spans="1:7" s="1" customFormat="1">
      <c r="A152"/>
      <c r="B152"/>
      <c r="C152"/>
      <c r="D152"/>
      <c r="E152"/>
      <c r="G152" s="9"/>
    </row>
    <row r="153" spans="1:7" s="1" customFormat="1">
      <c r="A153"/>
      <c r="B153"/>
      <c r="C153"/>
      <c r="D153"/>
      <c r="E153"/>
      <c r="G153" s="9"/>
    </row>
    <row r="154" spans="1:7" s="1" customFormat="1">
      <c r="A154"/>
      <c r="B154"/>
      <c r="C154"/>
      <c r="D154"/>
      <c r="E154"/>
      <c r="G154" s="9"/>
    </row>
    <row r="155" spans="1:7" s="1" customFormat="1">
      <c r="A155"/>
      <c r="B155"/>
      <c r="C155"/>
      <c r="D155"/>
      <c r="E155"/>
      <c r="G155" s="9"/>
    </row>
    <row r="156" spans="1:7" s="1" customFormat="1">
      <c r="A156"/>
      <c r="B156"/>
      <c r="C156"/>
      <c r="D156"/>
      <c r="E156"/>
      <c r="G156" s="9"/>
    </row>
    <row r="157" spans="1:7" s="1" customFormat="1">
      <c r="A157"/>
      <c r="B157"/>
      <c r="C157"/>
      <c r="D157"/>
      <c r="E157"/>
      <c r="G157" s="9"/>
    </row>
    <row r="158" spans="1:7" s="1" customFormat="1">
      <c r="A158"/>
      <c r="B158"/>
      <c r="C158"/>
      <c r="D158"/>
      <c r="E158"/>
      <c r="G158" s="9"/>
    </row>
    <row r="159" spans="1:7" s="1" customFormat="1">
      <c r="A159"/>
      <c r="B159"/>
      <c r="C159"/>
      <c r="D159"/>
      <c r="E159"/>
      <c r="G159" s="9"/>
    </row>
    <row r="160" spans="1:7" s="1" customFormat="1">
      <c r="A160"/>
      <c r="B160"/>
      <c r="C160"/>
      <c r="D160"/>
      <c r="E160"/>
      <c r="G160" s="9"/>
    </row>
    <row r="161" spans="1:7" s="1" customFormat="1">
      <c r="A161"/>
      <c r="B161"/>
      <c r="C161"/>
      <c r="D161"/>
      <c r="E161"/>
      <c r="G161" s="9"/>
    </row>
    <row r="162" spans="1:7" s="1" customFormat="1">
      <c r="A162"/>
      <c r="B162"/>
      <c r="C162"/>
      <c r="D162"/>
      <c r="E162"/>
      <c r="G162" s="9"/>
    </row>
    <row r="163" spans="1:7" s="1" customFormat="1">
      <c r="A163"/>
      <c r="B163"/>
      <c r="C163"/>
      <c r="D163"/>
      <c r="E163"/>
      <c r="G163" s="9"/>
    </row>
    <row r="164" spans="1:7" s="1" customFormat="1">
      <c r="A164"/>
      <c r="B164"/>
      <c r="C164"/>
      <c r="D164"/>
      <c r="E164"/>
      <c r="G164" s="9"/>
    </row>
    <row r="165" spans="1:7" s="1" customFormat="1">
      <c r="A165"/>
      <c r="B165"/>
      <c r="C165"/>
      <c r="D165"/>
      <c r="E165"/>
      <c r="G165" s="9"/>
    </row>
    <row r="166" spans="1:7" s="1" customFormat="1">
      <c r="A166"/>
      <c r="B166"/>
      <c r="C166"/>
      <c r="D166"/>
      <c r="E166"/>
      <c r="G166" s="9"/>
    </row>
    <row r="167" spans="1:7" s="1" customFormat="1">
      <c r="A167"/>
      <c r="B167"/>
      <c r="C167"/>
      <c r="D167"/>
      <c r="E167"/>
      <c r="G167" s="9"/>
    </row>
    <row r="168" spans="1:7" s="1" customFormat="1">
      <c r="A168"/>
      <c r="B168"/>
      <c r="C168"/>
      <c r="D168"/>
      <c r="E168"/>
      <c r="G168" s="9"/>
    </row>
    <row r="169" spans="1:7" s="1" customFormat="1">
      <c r="A169"/>
      <c r="B169"/>
      <c r="C169"/>
      <c r="D169"/>
      <c r="E169"/>
      <c r="G169" s="9"/>
    </row>
    <row r="170" spans="1:7" s="1" customFormat="1">
      <c r="A170"/>
      <c r="B170"/>
      <c r="C170"/>
      <c r="D170"/>
      <c r="E170"/>
      <c r="G170" s="9"/>
    </row>
    <row r="171" spans="1:7" s="1" customFormat="1">
      <c r="A171"/>
      <c r="B171"/>
      <c r="C171"/>
      <c r="D171"/>
      <c r="E171"/>
      <c r="G171" s="9"/>
    </row>
    <row r="172" spans="1:7" s="1" customFormat="1">
      <c r="A172"/>
      <c r="B172"/>
      <c r="C172"/>
      <c r="D172"/>
      <c r="E172"/>
      <c r="G172" s="9"/>
    </row>
    <row r="173" spans="1:7" s="1" customFormat="1">
      <c r="A173"/>
      <c r="B173"/>
      <c r="C173"/>
      <c r="D173"/>
      <c r="E173"/>
      <c r="G173" s="9"/>
    </row>
    <row r="174" spans="1:7" s="1" customFormat="1">
      <c r="A174"/>
      <c r="B174"/>
      <c r="C174"/>
      <c r="D174"/>
      <c r="E174"/>
      <c r="G174" s="9"/>
    </row>
    <row r="175" spans="1:7" s="1" customFormat="1">
      <c r="A175"/>
      <c r="B175"/>
      <c r="C175"/>
      <c r="D175"/>
      <c r="E175"/>
      <c r="G175" s="9"/>
    </row>
    <row r="176" spans="1:7" s="1" customFormat="1">
      <c r="A176"/>
      <c r="B176"/>
      <c r="C176"/>
      <c r="D176"/>
      <c r="E176"/>
      <c r="G176" s="9"/>
    </row>
    <row r="177" spans="1:7" s="1" customFormat="1">
      <c r="A177"/>
      <c r="B177"/>
      <c r="C177"/>
      <c r="D177"/>
      <c r="E177"/>
      <c r="G177" s="9"/>
    </row>
    <row r="178" spans="1:7" s="1" customFormat="1">
      <c r="A178"/>
      <c r="B178"/>
      <c r="C178"/>
      <c r="D178"/>
      <c r="E178"/>
      <c r="G178" s="9"/>
    </row>
    <row r="179" spans="1:7" s="1" customFormat="1">
      <c r="A179"/>
      <c r="B179"/>
      <c r="C179"/>
      <c r="D179"/>
      <c r="E179"/>
      <c r="G179" s="9"/>
    </row>
    <row r="180" spans="1:7" s="1" customFormat="1">
      <c r="A180"/>
      <c r="B180"/>
      <c r="C180"/>
      <c r="D180"/>
      <c r="E180"/>
      <c r="G180" s="9"/>
    </row>
    <row r="181" spans="1:7" s="1" customFormat="1">
      <c r="A181"/>
      <c r="B181"/>
      <c r="C181"/>
      <c r="D181"/>
      <c r="E181"/>
      <c r="G181" s="9"/>
    </row>
    <row r="182" spans="1:7" s="1" customFormat="1">
      <c r="A182"/>
      <c r="B182"/>
      <c r="C182"/>
      <c r="D182"/>
      <c r="E182"/>
      <c r="G182" s="9"/>
    </row>
    <row r="183" spans="1:7" s="1" customFormat="1">
      <c r="A183"/>
      <c r="B183"/>
      <c r="C183"/>
      <c r="D183"/>
      <c r="E183"/>
      <c r="G183" s="9"/>
    </row>
    <row r="184" spans="1:7" s="1" customFormat="1">
      <c r="A184"/>
      <c r="B184"/>
      <c r="C184"/>
      <c r="D184"/>
      <c r="E184"/>
      <c r="G184" s="9"/>
    </row>
    <row r="185" spans="1:7" s="1" customFormat="1">
      <c r="A185"/>
      <c r="B185"/>
      <c r="C185"/>
      <c r="D185"/>
      <c r="E185"/>
      <c r="G185" s="9"/>
    </row>
    <row r="186" spans="1:7" s="1" customFormat="1">
      <c r="A186"/>
      <c r="B186"/>
      <c r="C186"/>
      <c r="D186"/>
      <c r="E186"/>
      <c r="G186" s="9"/>
    </row>
    <row r="187" spans="1:7" s="1" customFormat="1">
      <c r="A187"/>
      <c r="B187"/>
      <c r="C187"/>
      <c r="D187"/>
      <c r="E187"/>
      <c r="G187" s="9"/>
    </row>
    <row r="188" spans="1:7" s="1" customFormat="1">
      <c r="A188"/>
      <c r="B188"/>
      <c r="C188"/>
      <c r="D188"/>
      <c r="E188"/>
      <c r="G188" s="9"/>
    </row>
    <row r="189" spans="1:7" s="1" customFormat="1">
      <c r="A189"/>
      <c r="B189"/>
      <c r="C189"/>
      <c r="D189"/>
      <c r="E189"/>
      <c r="G189" s="9"/>
    </row>
    <row r="190" spans="1:7" s="1" customFormat="1">
      <c r="A190"/>
      <c r="B190"/>
      <c r="C190"/>
      <c r="D190"/>
      <c r="E190"/>
      <c r="G190" s="9"/>
    </row>
    <row r="191" spans="1:7" s="1" customFormat="1">
      <c r="A191"/>
      <c r="B191"/>
      <c r="C191"/>
      <c r="D191"/>
      <c r="E191"/>
      <c r="G191" s="9"/>
    </row>
  </sheetData>
  <sheetProtection algorithmName="SHA-512" hashValue="1Y4uIymO6e1+ng5nDX87Ec6ZeM50zSiksV2/xkPURchM0h9BDjmqk24l34mTOGnx7YT3x8i/0NBB8aNFR1LVXg==" saltValue="DP+PcgZuLDh397APoqwDUw==" spinCount="100000" sheet="1" objects="1" scenarios="1"/>
  <mergeCells count="17">
    <mergeCell ref="B5:H7"/>
    <mergeCell ref="H9:I9"/>
    <mergeCell ref="M9:N9"/>
    <mergeCell ref="H10:I10"/>
    <mergeCell ref="M10:N10"/>
    <mergeCell ref="F11:G11"/>
    <mergeCell ref="H11:I11"/>
    <mergeCell ref="M11:N11"/>
    <mergeCell ref="F14:G14"/>
    <mergeCell ref="H14:I14"/>
    <mergeCell ref="M14:N14"/>
    <mergeCell ref="F12:G12"/>
    <mergeCell ref="H12:I12"/>
    <mergeCell ref="M12:N12"/>
    <mergeCell ref="F13:G13"/>
    <mergeCell ref="H13:I13"/>
    <mergeCell ref="M13:N13"/>
  </mergeCell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A6967-C2A3-AB49-84EA-E78FCCE4AB62}">
  <sheetPr>
    <pageSetUpPr fitToPage="1"/>
  </sheetPr>
  <dimension ref="A1:FR146"/>
  <sheetViews>
    <sheetView topLeftCell="A3" zoomScale="140" zoomScaleNormal="140" workbookViewId="0">
      <selection activeCell="A4" sqref="A4"/>
    </sheetView>
  </sheetViews>
  <sheetFormatPr baseColWidth="10" defaultColWidth="11.5" defaultRowHeight="15"/>
  <cols>
    <col min="1" max="1" width="60.6640625" customWidth="1"/>
    <col min="2" max="9" width="5.6640625" customWidth="1"/>
    <col min="10" max="10" width="5.6640625" style="10" customWidth="1"/>
    <col min="11" max="25" width="5.6640625" style="1" customWidth="1"/>
    <col min="26" max="26" width="7" style="1" customWidth="1"/>
    <col min="27" max="174" width="11.5" style="1"/>
  </cols>
  <sheetData>
    <row r="1" spans="1:174" s="1" customFormat="1"/>
    <row r="2" spans="1:174" s="1" customFormat="1" ht="21">
      <c r="A2" s="35" t="s">
        <v>0</v>
      </c>
      <c r="B2" s="2"/>
      <c r="C2" s="2"/>
      <c r="D2" s="2"/>
    </row>
    <row r="3" spans="1:174" s="38" customFormat="1" ht="21">
      <c r="A3" s="39" t="s">
        <v>553</v>
      </c>
      <c r="B3" s="37"/>
      <c r="C3" s="37"/>
      <c r="D3" s="37"/>
    </row>
    <row r="4" spans="1:174" s="38" customFormat="1" ht="11" customHeight="1">
      <c r="A4" s="39"/>
      <c r="B4" s="37"/>
      <c r="C4" s="37"/>
      <c r="D4" s="37"/>
    </row>
    <row r="5" spans="1:174" s="1" customFormat="1" ht="13" customHeight="1">
      <c r="A5" s="5" t="s">
        <v>548</v>
      </c>
    </row>
    <row r="6" spans="1:174" s="1" customFormat="1" ht="19">
      <c r="A6" s="3" t="s">
        <v>1</v>
      </c>
      <c r="B6" s="3"/>
      <c r="C6" s="3"/>
      <c r="D6" s="3"/>
    </row>
    <row r="7" spans="1:174" s="1" customFormat="1" ht="33" customHeight="1">
      <c r="A7" s="1083" t="s">
        <v>2</v>
      </c>
      <c r="B7" s="1083"/>
      <c r="C7" s="1083"/>
      <c r="D7" s="1083"/>
      <c r="E7" s="1083"/>
      <c r="F7" s="1083"/>
      <c r="G7" s="1083"/>
      <c r="H7" s="1083"/>
      <c r="I7" s="1083"/>
      <c r="J7" s="1083"/>
      <c r="K7" s="1083"/>
      <c r="L7" s="1083"/>
    </row>
    <row r="8" spans="1:174" s="1" customFormat="1" ht="14" customHeight="1">
      <c r="A8" s="550"/>
      <c r="B8" s="550"/>
      <c r="C8" s="550"/>
      <c r="D8" s="550"/>
      <c r="E8" s="550"/>
      <c r="F8" s="550"/>
      <c r="G8" s="550"/>
      <c r="H8" s="550"/>
      <c r="I8" s="550"/>
      <c r="J8" s="550"/>
    </row>
    <row r="10" spans="1:174" s="11" customFormat="1" ht="20" customHeight="1">
      <c r="A10" s="663"/>
      <c r="B10" s="664"/>
      <c r="C10" s="665"/>
      <c r="D10" s="665"/>
      <c r="E10" s="665" t="s">
        <v>3</v>
      </c>
      <c r="F10" s="665"/>
      <c r="G10" s="665"/>
      <c r="H10" s="665"/>
      <c r="I10" s="666"/>
      <c r="J10" s="667"/>
      <c r="K10" s="465"/>
      <c r="L10" s="465"/>
      <c r="M10" s="465"/>
      <c r="N10" s="465" t="s">
        <v>4</v>
      </c>
      <c r="O10" s="465"/>
      <c r="P10" s="465"/>
      <c r="Q10" s="178"/>
      <c r="R10" s="665"/>
      <c r="S10" s="103"/>
      <c r="T10" s="103"/>
      <c r="U10" s="103"/>
      <c r="V10" s="103"/>
      <c r="W10" s="103" t="s">
        <v>0</v>
      </c>
      <c r="X10" s="103"/>
      <c r="Y10" s="466"/>
      <c r="Z10" s="668"/>
      <c r="AA10" s="668"/>
      <c r="AB10" s="668"/>
      <c r="AC10" s="668"/>
      <c r="AD10" s="668"/>
      <c r="AE10" s="668"/>
      <c r="AF10" s="668"/>
      <c r="AG10" s="668"/>
      <c r="AH10" s="668"/>
      <c r="AI10" s="668"/>
      <c r="AJ10" s="668"/>
      <c r="AK10" s="668"/>
      <c r="AL10" s="668"/>
      <c r="AM10" s="668"/>
      <c r="AN10" s="668"/>
      <c r="AO10" s="668"/>
      <c r="AP10" s="668"/>
      <c r="AQ10" s="668"/>
      <c r="AR10" s="668"/>
      <c r="AS10" s="668"/>
      <c r="AT10" s="668"/>
      <c r="AU10" s="668"/>
      <c r="AV10" s="668"/>
      <c r="AW10" s="668"/>
      <c r="AX10" s="668"/>
      <c r="AY10" s="668"/>
      <c r="AZ10" s="668"/>
      <c r="BA10" s="668"/>
      <c r="BB10" s="668"/>
      <c r="BC10" s="668"/>
      <c r="BD10" s="668"/>
      <c r="BE10" s="668"/>
      <c r="BF10" s="668"/>
      <c r="BG10" s="668"/>
      <c r="BH10" s="668"/>
      <c r="BI10" s="668"/>
      <c r="BJ10" s="668"/>
      <c r="BK10" s="668"/>
      <c r="BL10" s="668"/>
      <c r="BM10" s="668"/>
      <c r="BN10" s="668"/>
      <c r="BO10" s="668"/>
      <c r="BP10" s="668"/>
      <c r="BQ10" s="668"/>
      <c r="BR10" s="668"/>
      <c r="BS10" s="668"/>
      <c r="BT10" s="668"/>
      <c r="BU10" s="668"/>
      <c r="BV10" s="668"/>
      <c r="BW10" s="668"/>
      <c r="BX10" s="668"/>
      <c r="BY10" s="668"/>
      <c r="BZ10" s="668"/>
      <c r="CA10" s="668"/>
      <c r="CB10" s="668"/>
      <c r="CC10" s="668"/>
      <c r="CD10" s="668"/>
      <c r="CE10" s="668"/>
      <c r="CF10" s="668"/>
      <c r="CG10" s="668"/>
      <c r="CH10" s="668"/>
      <c r="CI10" s="668"/>
      <c r="CJ10" s="668"/>
      <c r="CK10" s="668"/>
      <c r="CL10" s="668"/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8"/>
      <c r="CY10" s="668"/>
      <c r="CZ10" s="668"/>
      <c r="DA10" s="668"/>
      <c r="DB10" s="668"/>
      <c r="DC10" s="668"/>
      <c r="DD10" s="668"/>
      <c r="DE10" s="668"/>
      <c r="DF10" s="668"/>
      <c r="DG10" s="668"/>
      <c r="DH10" s="668"/>
      <c r="DI10" s="668"/>
      <c r="DJ10" s="668"/>
      <c r="DK10" s="668"/>
      <c r="DL10" s="668"/>
      <c r="DM10" s="668"/>
      <c r="DN10" s="668"/>
      <c r="DO10" s="668"/>
      <c r="DP10" s="668"/>
      <c r="DQ10" s="668"/>
      <c r="DR10" s="668"/>
      <c r="DS10" s="668"/>
      <c r="DT10" s="668"/>
      <c r="DU10" s="668"/>
      <c r="DV10" s="668"/>
      <c r="DW10" s="668"/>
      <c r="DX10" s="668"/>
      <c r="DY10" s="668"/>
      <c r="DZ10" s="668"/>
      <c r="EA10" s="668"/>
      <c r="EB10" s="668"/>
      <c r="EC10" s="668"/>
      <c r="ED10" s="668"/>
      <c r="EE10" s="668"/>
      <c r="EF10" s="668"/>
      <c r="EG10" s="668"/>
      <c r="EH10" s="668"/>
      <c r="EI10" s="668"/>
      <c r="EJ10" s="668"/>
      <c r="EK10" s="668"/>
      <c r="EL10" s="668"/>
      <c r="EM10" s="668"/>
      <c r="EN10" s="668"/>
      <c r="EO10" s="668"/>
      <c r="EP10" s="668"/>
      <c r="EQ10" s="668"/>
      <c r="ER10" s="668"/>
      <c r="ES10" s="668"/>
      <c r="ET10" s="668"/>
      <c r="EU10" s="668"/>
      <c r="EV10" s="668"/>
      <c r="EW10" s="668"/>
      <c r="EX10" s="668"/>
      <c r="EY10" s="668"/>
      <c r="EZ10" s="668"/>
      <c r="FA10" s="668"/>
      <c r="FB10" s="668"/>
      <c r="FC10" s="668"/>
      <c r="FD10" s="668"/>
      <c r="FE10" s="668"/>
      <c r="FF10" s="668"/>
    </row>
    <row r="11" spans="1:174" ht="17" customHeight="1">
      <c r="A11" s="669"/>
      <c r="B11" s="670" t="s">
        <v>549</v>
      </c>
      <c r="C11" s="671" t="s">
        <v>5</v>
      </c>
      <c r="D11" s="671" t="s">
        <v>6</v>
      </c>
      <c r="E11" s="671" t="s">
        <v>7</v>
      </c>
      <c r="F11" s="671" t="s">
        <v>8</v>
      </c>
      <c r="G11" s="671" t="s">
        <v>9</v>
      </c>
      <c r="H11" s="671" t="s">
        <v>10</v>
      </c>
      <c r="I11" s="672" t="s">
        <v>257</v>
      </c>
      <c r="J11" s="673" t="s">
        <v>549</v>
      </c>
      <c r="K11" s="671" t="s">
        <v>5</v>
      </c>
      <c r="L11" s="671" t="s">
        <v>6</v>
      </c>
      <c r="M11" s="671" t="s">
        <v>7</v>
      </c>
      <c r="N11" s="619" t="s">
        <v>8</v>
      </c>
      <c r="O11" s="619" t="s">
        <v>9</v>
      </c>
      <c r="P11" s="671" t="s">
        <v>10</v>
      </c>
      <c r="Q11" s="672" t="s">
        <v>257</v>
      </c>
      <c r="R11" s="327" t="s">
        <v>7</v>
      </c>
      <c r="S11" s="327" t="s">
        <v>8</v>
      </c>
      <c r="T11" s="327" t="s">
        <v>9</v>
      </c>
      <c r="U11" s="327" t="s">
        <v>10</v>
      </c>
      <c r="V11" s="327" t="s">
        <v>257</v>
      </c>
      <c r="W11" s="618" t="s">
        <v>258</v>
      </c>
      <c r="X11" s="618" t="s">
        <v>328</v>
      </c>
      <c r="Y11" s="361" t="s">
        <v>401</v>
      </c>
      <c r="FG11"/>
      <c r="FH11"/>
      <c r="FI11"/>
      <c r="FJ11"/>
      <c r="FK11"/>
      <c r="FL11"/>
      <c r="FM11"/>
      <c r="FN11"/>
      <c r="FO11"/>
      <c r="FP11"/>
      <c r="FQ11"/>
      <c r="FR11"/>
    </row>
    <row r="12" spans="1:174" ht="11" customHeight="1">
      <c r="A12" s="674"/>
      <c r="B12" s="670"/>
      <c r="C12" s="619"/>
      <c r="D12" s="619"/>
      <c r="E12" s="619"/>
      <c r="F12" s="619"/>
      <c r="G12" s="619"/>
      <c r="H12" s="619"/>
      <c r="I12" s="358"/>
      <c r="J12" s="675"/>
      <c r="K12" s="619"/>
      <c r="L12" s="619"/>
      <c r="M12" s="619"/>
      <c r="N12" s="619"/>
      <c r="O12" s="619"/>
      <c r="P12" s="619"/>
      <c r="Q12" s="358"/>
      <c r="R12" s="619"/>
      <c r="S12" s="618"/>
      <c r="T12" s="676"/>
      <c r="U12" s="676"/>
      <c r="V12" s="676"/>
      <c r="W12" s="676"/>
      <c r="X12" s="676"/>
      <c r="Y12" s="677"/>
      <c r="FG12"/>
      <c r="FH12"/>
      <c r="FI12"/>
      <c r="FJ12"/>
      <c r="FK12"/>
      <c r="FL12"/>
      <c r="FM12"/>
      <c r="FN12"/>
      <c r="FO12"/>
      <c r="FP12"/>
      <c r="FQ12"/>
      <c r="FR12"/>
    </row>
    <row r="13" spans="1:174" s="7" customFormat="1" ht="10.5" customHeight="1">
      <c r="A13" s="678" t="s">
        <v>19</v>
      </c>
      <c r="B13" s="679">
        <f>SUM(B14:B15)</f>
        <v>275</v>
      </c>
      <c r="C13" s="679">
        <f>SUM(C14:C15)</f>
        <v>188</v>
      </c>
      <c r="D13" s="679">
        <f>SUM(D14:D15)</f>
        <v>183</v>
      </c>
      <c r="E13" s="679">
        <f>SUM(E14:E15)</f>
        <v>157</v>
      </c>
      <c r="F13" s="679">
        <f>SUM(F14:F15)</f>
        <v>155</v>
      </c>
      <c r="G13" s="679">
        <v>114</v>
      </c>
      <c r="H13" s="679">
        <v>120</v>
      </c>
      <c r="I13" s="679">
        <v>71</v>
      </c>
      <c r="J13" s="679">
        <f>SUM(J14:J15)</f>
        <v>144</v>
      </c>
      <c r="K13" s="679">
        <f>SUM(K14:K15)</f>
        <v>93</v>
      </c>
      <c r="L13" s="679">
        <f>SUM(L14:L15)</f>
        <v>81</v>
      </c>
      <c r="M13" s="679">
        <f>SUM(M14:M15)</f>
        <v>79</v>
      </c>
      <c r="N13" s="679">
        <f>SUM(N14:N15)</f>
        <v>76</v>
      </c>
      <c r="O13" s="679">
        <v>48</v>
      </c>
      <c r="P13" s="679">
        <v>35</v>
      </c>
      <c r="Q13" s="679">
        <v>28</v>
      </c>
      <c r="R13" s="680">
        <v>52.363636363636367</v>
      </c>
      <c r="S13" s="680">
        <v>58.862876254180605</v>
      </c>
      <c r="T13" s="680">
        <v>44.26229508196721</v>
      </c>
      <c r="U13" s="680">
        <v>50.318471337579616</v>
      </c>
      <c r="V13" s="680">
        <v>49.032258064516128</v>
      </c>
      <c r="W13" s="680">
        <f>O13*100/G13</f>
        <v>42.10526315789474</v>
      </c>
      <c r="X13" s="680">
        <v>29.160839160839153</v>
      </c>
      <c r="Y13" s="623">
        <v>39.436619718309856</v>
      </c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</row>
    <row r="14" spans="1:174" s="7" customFormat="1" ht="10.5" customHeight="1">
      <c r="A14" s="681" t="s">
        <v>12</v>
      </c>
      <c r="B14" s="682">
        <v>242</v>
      </c>
      <c r="C14" s="683">
        <v>62</v>
      </c>
      <c r="D14" s="684">
        <v>71</v>
      </c>
      <c r="E14" s="684">
        <v>62</v>
      </c>
      <c r="F14" s="684">
        <v>65</v>
      </c>
      <c r="G14" s="684">
        <v>58</v>
      </c>
      <c r="H14" s="684">
        <v>65</v>
      </c>
      <c r="I14" s="685">
        <v>45</v>
      </c>
      <c r="J14" s="686">
        <v>138</v>
      </c>
      <c r="K14" s="686">
        <v>40</v>
      </c>
      <c r="L14" s="684">
        <v>34</v>
      </c>
      <c r="M14" s="684">
        <v>31</v>
      </c>
      <c r="N14" s="687">
        <v>35</v>
      </c>
      <c r="O14" s="687">
        <v>22</v>
      </c>
      <c r="P14" s="687">
        <v>19</v>
      </c>
      <c r="Q14" s="687">
        <v>15</v>
      </c>
      <c r="R14" s="688">
        <v>57.024793388429693</v>
      </c>
      <c r="S14" s="688">
        <v>64.516129032258092</v>
      </c>
      <c r="T14" s="688">
        <v>47.887323943662004</v>
      </c>
      <c r="U14" s="688">
        <v>50</v>
      </c>
      <c r="V14" s="688">
        <v>53.846153846153797</v>
      </c>
      <c r="W14" s="688">
        <v>37.93</v>
      </c>
      <c r="X14" s="688">
        <v>29.230769230769202</v>
      </c>
      <c r="Y14" s="688">
        <v>33.333333333333329</v>
      </c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</row>
    <row r="15" spans="1:174" s="7" customFormat="1" ht="10.5" customHeight="1">
      <c r="A15" s="681" t="s">
        <v>13</v>
      </c>
      <c r="B15" s="682">
        <v>33</v>
      </c>
      <c r="C15" s="683">
        <v>126</v>
      </c>
      <c r="D15" s="684">
        <v>112</v>
      </c>
      <c r="E15" s="684">
        <v>95</v>
      </c>
      <c r="F15" s="684">
        <v>90</v>
      </c>
      <c r="G15" s="684">
        <v>56</v>
      </c>
      <c r="H15" s="684">
        <v>55</v>
      </c>
      <c r="I15" s="685">
        <v>26</v>
      </c>
      <c r="J15" s="686">
        <v>6</v>
      </c>
      <c r="K15" s="686">
        <v>53</v>
      </c>
      <c r="L15" s="684">
        <v>47</v>
      </c>
      <c r="M15" s="684">
        <v>48</v>
      </c>
      <c r="N15" s="687">
        <v>41</v>
      </c>
      <c r="O15" s="687">
        <v>26</v>
      </c>
      <c r="P15" s="687">
        <v>16</v>
      </c>
      <c r="Q15" s="687">
        <v>13</v>
      </c>
      <c r="R15" s="688">
        <v>18.181818181818198</v>
      </c>
      <c r="S15" s="688">
        <v>42.063492063492099</v>
      </c>
      <c r="T15" s="688">
        <v>41.964285714285701</v>
      </c>
      <c r="U15" s="688">
        <v>50.526315789473699</v>
      </c>
      <c r="V15" s="688">
        <v>45.5555555555555</v>
      </c>
      <c r="W15" s="688">
        <v>46.43</v>
      </c>
      <c r="X15" s="688">
        <v>29.090909090909101</v>
      </c>
      <c r="Y15" s="688">
        <v>50</v>
      </c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</row>
    <row r="16" spans="1:174" s="6" customFormat="1" ht="10.5" customHeight="1">
      <c r="A16" s="678" t="s">
        <v>332</v>
      </c>
      <c r="B16" s="679" t="e">
        <f>SUM(#REF!+#REF!+#REF!+#REF!+#REF!+#REF!+B7+B10+B12)</f>
        <v>#REF!</v>
      </c>
      <c r="C16" s="679" t="e">
        <f>SUM(#REF!+#REF!+#REF!+#REF!+#REF!+#REF!+C7+C10+C12)</f>
        <v>#REF!</v>
      </c>
      <c r="D16" s="679" t="e">
        <f>SUM(#REF!+#REF!+#REF!+#REF!+#REF!+#REF!+D7+D10+D12)</f>
        <v>#REF!</v>
      </c>
      <c r="E16" s="679">
        <v>2613</v>
      </c>
      <c r="F16" s="679">
        <v>2360</v>
      </c>
      <c r="G16" s="679">
        <v>2115</v>
      </c>
      <c r="H16" s="679">
        <v>2561</v>
      </c>
      <c r="I16" s="679">
        <v>1795</v>
      </c>
      <c r="J16" s="679">
        <v>1593</v>
      </c>
      <c r="K16" s="679">
        <v>1416</v>
      </c>
      <c r="L16" s="679">
        <v>1143</v>
      </c>
      <c r="M16" s="679">
        <v>1037</v>
      </c>
      <c r="N16" s="679">
        <v>889</v>
      </c>
      <c r="O16" s="679">
        <v>565</v>
      </c>
      <c r="P16" s="679">
        <v>515</v>
      </c>
      <c r="Q16" s="679">
        <v>405</v>
      </c>
      <c r="R16" s="680">
        <v>45.960761684939413</v>
      </c>
      <c r="S16" s="680">
        <v>42.948134667879891</v>
      </c>
      <c r="T16" s="680">
        <v>37.194923527497558</v>
      </c>
      <c r="U16" s="680">
        <v>36.565585331452752</v>
      </c>
      <c r="V16" s="680">
        <v>34.93123772102161</v>
      </c>
      <c r="W16" s="680">
        <v>26.713947990543737</v>
      </c>
      <c r="X16" s="680">
        <v>20.109332292073407</v>
      </c>
      <c r="Y16" s="623">
        <v>22.562674094707521</v>
      </c>
    </row>
    <row r="17" spans="1:25" s="6" customFormat="1" ht="11">
      <c r="J17" s="8"/>
    </row>
    <row r="18" spans="1:25" s="1" customFormat="1" ht="19">
      <c r="A18" s="3" t="s">
        <v>333</v>
      </c>
    </row>
    <row r="19" spans="1:25" s="55" customFormat="1" ht="33" customHeight="1">
      <c r="A19" s="1086" t="s">
        <v>335</v>
      </c>
      <c r="B19" s="1086"/>
      <c r="C19" s="1086"/>
      <c r="D19" s="1086"/>
      <c r="E19" s="1086"/>
      <c r="F19" s="1086"/>
      <c r="G19" s="1086"/>
      <c r="H19" s="1086"/>
      <c r="I19" s="1086"/>
      <c r="J19" s="1086"/>
      <c r="K19" s="1086"/>
      <c r="L19" s="1086"/>
      <c r="M19" s="1086"/>
    </row>
    <row r="20" spans="1:25" s="55" customFormat="1" ht="33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</row>
    <row r="21" spans="1:25" s="692" customFormat="1" ht="20" customHeight="1">
      <c r="A21" s="689"/>
      <c r="B21" s="667"/>
      <c r="C21" s="690"/>
      <c r="D21" s="690"/>
      <c r="E21" s="177"/>
      <c r="F21" s="102"/>
      <c r="G21" s="177" t="s">
        <v>3</v>
      </c>
      <c r="H21" s="177"/>
      <c r="I21" s="178"/>
      <c r="J21" s="179"/>
      <c r="K21" s="177"/>
      <c r="L21" s="177"/>
      <c r="M21" s="177"/>
      <c r="N21" s="102"/>
      <c r="O21" s="177" t="s">
        <v>4</v>
      </c>
      <c r="P21" s="177"/>
      <c r="Q21" s="178"/>
      <c r="R21" s="179"/>
      <c r="S21" s="326"/>
      <c r="T21" s="326"/>
      <c r="U21" s="102"/>
      <c r="V21" s="326"/>
      <c r="W21" s="326" t="s">
        <v>0</v>
      </c>
      <c r="X21" s="326"/>
      <c r="Y21" s="691"/>
    </row>
    <row r="22" spans="1:25" s="7" customFormat="1" ht="17" customHeight="1">
      <c r="A22" s="693"/>
      <c r="B22" s="327" t="s">
        <v>6</v>
      </c>
      <c r="C22" s="327" t="s">
        <v>7</v>
      </c>
      <c r="D22" s="327" t="s">
        <v>8</v>
      </c>
      <c r="E22" s="327" t="s">
        <v>9</v>
      </c>
      <c r="F22" s="327" t="s">
        <v>10</v>
      </c>
      <c r="G22" s="327" t="s">
        <v>257</v>
      </c>
      <c r="H22" s="327" t="s">
        <v>258</v>
      </c>
      <c r="I22" s="77" t="s">
        <v>328</v>
      </c>
      <c r="J22" s="327" t="s">
        <v>6</v>
      </c>
      <c r="K22" s="327" t="s">
        <v>7</v>
      </c>
      <c r="L22" s="327" t="s">
        <v>8</v>
      </c>
      <c r="M22" s="327" t="s">
        <v>9</v>
      </c>
      <c r="N22" s="327" t="s">
        <v>10</v>
      </c>
      <c r="O22" s="327" t="s">
        <v>257</v>
      </c>
      <c r="P22" s="327" t="s">
        <v>258</v>
      </c>
      <c r="Q22" s="77" t="s">
        <v>328</v>
      </c>
      <c r="R22" s="327" t="s">
        <v>6</v>
      </c>
      <c r="S22" s="327" t="s">
        <v>7</v>
      </c>
      <c r="T22" s="327" t="s">
        <v>8</v>
      </c>
      <c r="U22" s="327" t="s">
        <v>9</v>
      </c>
      <c r="V22" s="327" t="s">
        <v>10</v>
      </c>
      <c r="W22" s="327" t="s">
        <v>257</v>
      </c>
      <c r="X22" s="327" t="s">
        <v>258</v>
      </c>
      <c r="Y22" s="77" t="s">
        <v>328</v>
      </c>
    </row>
    <row r="23" spans="1:25" s="7" customFormat="1" ht="17" customHeight="1">
      <c r="A23" s="693"/>
      <c r="B23" s="676"/>
      <c r="C23" s="676"/>
      <c r="D23" s="676"/>
      <c r="E23" s="676"/>
      <c r="F23" s="676"/>
      <c r="G23" s="676"/>
      <c r="H23" s="676"/>
      <c r="I23" s="677"/>
      <c r="J23" s="676"/>
      <c r="K23" s="676"/>
      <c r="L23" s="676"/>
      <c r="M23" s="676"/>
      <c r="N23" s="676"/>
      <c r="O23" s="676"/>
      <c r="P23" s="676"/>
      <c r="Q23" s="677"/>
      <c r="R23" s="676"/>
      <c r="S23" s="676"/>
      <c r="T23" s="676"/>
      <c r="U23" s="676"/>
      <c r="V23" s="676"/>
      <c r="W23" s="676"/>
      <c r="X23" s="676"/>
      <c r="Y23" s="677"/>
    </row>
    <row r="24" spans="1:25" s="7" customFormat="1" ht="10.5" customHeight="1">
      <c r="A24" s="696" t="s">
        <v>19</v>
      </c>
      <c r="B24" s="697">
        <f>B25+B28</f>
        <v>37</v>
      </c>
      <c r="C24" s="697">
        <f>C25+C28</f>
        <v>49</v>
      </c>
      <c r="D24" s="697">
        <f>D25+D28</f>
        <v>49</v>
      </c>
      <c r="E24" s="697">
        <f>E25+E28</f>
        <v>51</v>
      </c>
      <c r="F24" s="697">
        <f>F25+F28</f>
        <v>67</v>
      </c>
      <c r="G24" s="697">
        <v>90</v>
      </c>
      <c r="H24" s="697">
        <v>21</v>
      </c>
      <c r="I24" s="698">
        <v>26</v>
      </c>
      <c r="J24" s="697">
        <f>J25+J28</f>
        <v>1</v>
      </c>
      <c r="K24" s="697">
        <f>K25+K28</f>
        <v>5</v>
      </c>
      <c r="L24" s="699">
        <f>L25+L28</f>
        <v>3</v>
      </c>
      <c r="M24" s="697">
        <f>M25+M28</f>
        <v>3</v>
      </c>
      <c r="N24" s="697">
        <f>N25+N28</f>
        <v>5</v>
      </c>
      <c r="O24" s="699">
        <v>5</v>
      </c>
      <c r="P24" s="697">
        <v>4</v>
      </c>
      <c r="Q24" s="615">
        <v>1</v>
      </c>
      <c r="R24" s="700">
        <f>100*(J24/B24)</f>
        <v>2.7027027027027026</v>
      </c>
      <c r="S24" s="700">
        <f>100*(K24/C24)</f>
        <v>10.204081632653061</v>
      </c>
      <c r="T24" s="700">
        <f>100*(L24/D24)</f>
        <v>6.1224489795918364</v>
      </c>
      <c r="U24" s="700">
        <f>100*(M24/E24)</f>
        <v>5.8823529411764701</v>
      </c>
      <c r="V24" s="700">
        <f>100*(N24/F24)</f>
        <v>7.4626865671641784</v>
      </c>
      <c r="W24" s="700">
        <v>5.5555555555555554</v>
      </c>
      <c r="X24" s="700">
        <v>19.047619047619047</v>
      </c>
      <c r="Y24" s="701">
        <v>3.8461538461538463</v>
      </c>
    </row>
    <row r="25" spans="1:25" s="1" customFormat="1" ht="10.5" customHeight="1">
      <c r="A25" s="702" t="s">
        <v>15</v>
      </c>
      <c r="B25" s="703">
        <v>37</v>
      </c>
      <c r="C25" s="704">
        <v>49</v>
      </c>
      <c r="D25" s="704">
        <v>38</v>
      </c>
      <c r="E25" s="704">
        <v>43</v>
      </c>
      <c r="F25" s="704">
        <v>58</v>
      </c>
      <c r="G25" s="704">
        <v>66</v>
      </c>
      <c r="H25" s="704" t="s">
        <v>331</v>
      </c>
      <c r="I25" s="705"/>
      <c r="J25" s="706">
        <v>1</v>
      </c>
      <c r="K25" s="707">
        <v>5</v>
      </c>
      <c r="L25" s="708">
        <v>2</v>
      </c>
      <c r="M25" s="704">
        <v>2</v>
      </c>
      <c r="N25" s="704">
        <v>5</v>
      </c>
      <c r="O25" s="709">
        <v>1</v>
      </c>
      <c r="P25" s="710" t="s">
        <v>331</v>
      </c>
      <c r="Q25" s="711"/>
      <c r="R25" s="688">
        <v>2.7027027027027</v>
      </c>
      <c r="S25" s="688">
        <v>10.204081632653061</v>
      </c>
      <c r="T25" s="688">
        <v>5.2631578947368398</v>
      </c>
      <c r="U25" s="688">
        <v>4.6511627906976747</v>
      </c>
      <c r="V25" s="688">
        <v>8.620689655172411</v>
      </c>
      <c r="W25" s="688">
        <v>1.5151515151515151</v>
      </c>
      <c r="X25" s="688" t="s">
        <v>443</v>
      </c>
      <c r="Y25" s="712"/>
    </row>
    <row r="26" spans="1:25" s="1" customFormat="1" ht="10.5" customHeight="1">
      <c r="A26" s="713" t="s">
        <v>327</v>
      </c>
      <c r="B26" s="714"/>
      <c r="C26" s="715"/>
      <c r="D26" s="715"/>
      <c r="E26" s="715"/>
      <c r="F26" s="715"/>
      <c r="G26" s="715">
        <v>14</v>
      </c>
      <c r="H26" s="715">
        <v>12</v>
      </c>
      <c r="I26" s="716">
        <v>6</v>
      </c>
      <c r="J26" s="717"/>
      <c r="K26" s="718"/>
      <c r="L26" s="719"/>
      <c r="M26" s="715"/>
      <c r="N26" s="715"/>
      <c r="O26" s="720">
        <v>2</v>
      </c>
      <c r="P26" s="721">
        <v>3</v>
      </c>
      <c r="Q26" s="711">
        <v>1</v>
      </c>
      <c r="R26" s="688"/>
      <c r="S26" s="688"/>
      <c r="T26" s="688"/>
      <c r="U26" s="688"/>
      <c r="V26" s="688"/>
      <c r="W26" s="688">
        <v>14.285714285714286</v>
      </c>
      <c r="X26" s="688">
        <v>25</v>
      </c>
      <c r="Y26" s="712">
        <v>16.666666666666664</v>
      </c>
    </row>
    <row r="27" spans="1:25" s="1" customFormat="1" ht="10.5" customHeight="1">
      <c r="A27" s="713" t="s">
        <v>337</v>
      </c>
      <c r="B27" s="714"/>
      <c r="C27" s="715"/>
      <c r="D27" s="715"/>
      <c r="E27" s="715"/>
      <c r="F27" s="715"/>
      <c r="G27" s="715"/>
      <c r="H27" s="715" t="s">
        <v>443</v>
      </c>
      <c r="I27" s="716">
        <v>10</v>
      </c>
      <c r="J27" s="717"/>
      <c r="K27" s="718"/>
      <c r="L27" s="719"/>
      <c r="M27" s="715"/>
      <c r="N27" s="715"/>
      <c r="O27" s="720"/>
      <c r="P27" s="721" t="s">
        <v>443</v>
      </c>
      <c r="Q27" s="711">
        <v>0</v>
      </c>
      <c r="R27" s="688"/>
      <c r="S27" s="688"/>
      <c r="T27" s="688"/>
      <c r="U27" s="688"/>
      <c r="V27" s="688"/>
      <c r="W27" s="688"/>
      <c r="X27" s="688" t="s">
        <v>443</v>
      </c>
      <c r="Y27" s="712">
        <v>0</v>
      </c>
    </row>
    <row r="28" spans="1:25" s="7" customFormat="1" ht="10.5" customHeight="1">
      <c r="A28" s="722" t="s">
        <v>16</v>
      </c>
      <c r="B28" s="723"/>
      <c r="C28" s="724"/>
      <c r="D28" s="724">
        <v>11</v>
      </c>
      <c r="E28" s="724">
        <v>8</v>
      </c>
      <c r="F28" s="724">
        <v>9</v>
      </c>
      <c r="G28" s="724">
        <v>10</v>
      </c>
      <c r="H28" s="724">
        <v>9</v>
      </c>
      <c r="I28" s="725">
        <v>10</v>
      </c>
      <c r="J28" s="726"/>
      <c r="K28" s="727"/>
      <c r="L28" s="728">
        <v>1</v>
      </c>
      <c r="M28" s="724">
        <v>1</v>
      </c>
      <c r="N28" s="724">
        <v>0</v>
      </c>
      <c r="O28" s="729">
        <v>2</v>
      </c>
      <c r="P28" s="730">
        <v>1</v>
      </c>
      <c r="Q28" s="711">
        <v>0</v>
      </c>
      <c r="R28" s="688"/>
      <c r="S28" s="688"/>
      <c r="T28" s="688">
        <v>9.0909090909090917</v>
      </c>
      <c r="U28" s="688">
        <v>12.5</v>
      </c>
      <c r="V28" s="688">
        <v>0</v>
      </c>
      <c r="W28" s="688">
        <v>20</v>
      </c>
      <c r="X28" s="688">
        <v>11.111111111111111</v>
      </c>
      <c r="Y28" s="712">
        <v>0</v>
      </c>
    </row>
    <row r="29" spans="1:25" s="1" customFormat="1">
      <c r="A29" s="678" t="s">
        <v>334</v>
      </c>
      <c r="B29" s="679">
        <v>81</v>
      </c>
      <c r="C29" s="679">
        <v>147</v>
      </c>
      <c r="D29" s="679">
        <v>451</v>
      </c>
      <c r="E29" s="679">
        <v>590</v>
      </c>
      <c r="F29" s="679">
        <v>681</v>
      </c>
      <c r="G29" s="679">
        <v>773</v>
      </c>
      <c r="H29" s="679">
        <v>755</v>
      </c>
      <c r="I29" s="731">
        <v>700</v>
      </c>
      <c r="J29" s="679">
        <v>7</v>
      </c>
      <c r="K29" s="679">
        <v>19</v>
      </c>
      <c r="L29" s="679">
        <v>25</v>
      </c>
      <c r="M29" s="679">
        <v>32</v>
      </c>
      <c r="N29" s="679">
        <v>41</v>
      </c>
      <c r="O29" s="679">
        <v>40</v>
      </c>
      <c r="P29" s="679">
        <v>63</v>
      </c>
      <c r="Q29" s="615">
        <v>56</v>
      </c>
      <c r="R29" s="680">
        <v>8.6419753086419746</v>
      </c>
      <c r="S29" s="680">
        <v>12.925170068027212</v>
      </c>
      <c r="T29" s="680">
        <v>5.5432372505543244</v>
      </c>
      <c r="U29" s="680">
        <v>5.4237288135593218</v>
      </c>
      <c r="V29" s="680">
        <v>6.0205580029368582</v>
      </c>
      <c r="W29" s="700">
        <v>5.1746442432082791</v>
      </c>
      <c r="X29" s="700">
        <v>8.3443708609271532</v>
      </c>
      <c r="Y29" s="701">
        <v>8</v>
      </c>
    </row>
    <row r="30" spans="1:25" s="1" customFormat="1">
      <c r="A30" s="732" t="s">
        <v>550</v>
      </c>
      <c r="D30" s="9"/>
    </row>
    <row r="31" spans="1:25" s="7" customFormat="1" ht="10" customHeight="1">
      <c r="A31" s="693"/>
      <c r="B31" s="694"/>
      <c r="C31" s="694"/>
      <c r="D31" s="694"/>
      <c r="E31" s="694"/>
      <c r="F31" s="694"/>
      <c r="G31" s="694"/>
      <c r="H31" s="694"/>
      <c r="I31" s="695"/>
      <c r="J31" s="694"/>
      <c r="K31" s="694"/>
      <c r="L31" s="694"/>
      <c r="M31" s="694"/>
      <c r="N31" s="694"/>
      <c r="O31" s="694"/>
      <c r="P31" s="694"/>
      <c r="Q31" s="694"/>
      <c r="R31" s="694"/>
      <c r="S31" s="694"/>
      <c r="T31" s="694"/>
      <c r="U31" s="694"/>
      <c r="V31" s="694"/>
      <c r="W31" s="694"/>
      <c r="X31" s="694"/>
      <c r="Y31" s="694"/>
    </row>
    <row r="32" spans="1:25" s="55" customFormat="1" ht="10.5" customHeight="1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</row>
    <row r="33" spans="1:158" s="55" customFormat="1" ht="10.5" customHeight="1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</row>
    <row r="34" spans="1:158" s="55" customFormat="1" ht="10.5" customHeight="1">
      <c r="A34" s="1085" t="s">
        <v>336</v>
      </c>
      <c r="B34" s="1085"/>
      <c r="C34" s="1085"/>
      <c r="D34" s="1085"/>
      <c r="E34" s="1085"/>
      <c r="F34" s="1085"/>
      <c r="G34" s="1085"/>
      <c r="H34" s="1085"/>
      <c r="I34" s="1085"/>
      <c r="J34" s="1085"/>
      <c r="K34" s="1085"/>
      <c r="L34" s="1085"/>
      <c r="M34" s="1085"/>
      <c r="N34" s="1085"/>
      <c r="O34" s="1085"/>
    </row>
    <row r="35" spans="1:158" s="1" customFormat="1" ht="10.5" customHeight="1">
      <c r="A35" s="1085"/>
      <c r="B35" s="1085"/>
      <c r="C35" s="1085"/>
      <c r="D35" s="1085"/>
      <c r="E35" s="1085"/>
      <c r="F35" s="1085"/>
      <c r="G35" s="1085"/>
      <c r="H35" s="1085"/>
      <c r="I35" s="1085"/>
      <c r="J35" s="1085"/>
      <c r="K35" s="1085"/>
      <c r="L35" s="1085"/>
      <c r="M35" s="1085"/>
      <c r="N35" s="1085"/>
      <c r="O35" s="1085"/>
      <c r="P35" s="1084"/>
      <c r="Q35" s="1084"/>
      <c r="R35" s="1084"/>
      <c r="S35" s="1084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</row>
    <row r="36" spans="1:158" s="1" customFormat="1" ht="10.5" customHeight="1">
      <c r="A36" s="1085"/>
      <c r="B36" s="1085"/>
      <c r="C36" s="1085"/>
      <c r="D36" s="1085"/>
      <c r="E36" s="1085"/>
      <c r="F36" s="1085"/>
      <c r="G36" s="1085"/>
      <c r="H36" s="1085"/>
      <c r="I36" s="1085"/>
      <c r="J36" s="1085"/>
      <c r="K36" s="1085"/>
      <c r="L36" s="1085"/>
      <c r="M36" s="1085"/>
      <c r="N36" s="1085"/>
      <c r="O36" s="1085"/>
    </row>
    <row r="37" spans="1:158" s="1" customFormat="1" ht="10.5" customHeight="1">
      <c r="A37" s="551"/>
      <c r="B37" s="551"/>
      <c r="C37" s="551"/>
      <c r="D37" s="551"/>
      <c r="E37" s="551"/>
      <c r="F37" s="551"/>
      <c r="G37" s="551"/>
      <c r="H37" s="551"/>
      <c r="I37" s="551"/>
      <c r="J37" s="551"/>
      <c r="K37" s="551"/>
      <c r="L37" s="551"/>
      <c r="M37" s="551"/>
      <c r="N37" s="551"/>
      <c r="O37" s="551"/>
    </row>
    <row r="38" spans="1:158" s="692" customFormat="1" ht="20" customHeight="1">
      <c r="A38" s="689"/>
      <c r="B38" s="101"/>
      <c r="C38" s="465"/>
      <c r="D38" s="465"/>
      <c r="E38" s="465"/>
      <c r="F38" s="465" t="s">
        <v>3</v>
      </c>
      <c r="G38" s="465"/>
      <c r="H38" s="465"/>
      <c r="I38" s="178"/>
      <c r="J38" s="101"/>
      <c r="K38" s="465"/>
      <c r="L38" s="465"/>
      <c r="M38" s="465"/>
      <c r="N38" s="465" t="s">
        <v>4</v>
      </c>
      <c r="O38" s="465"/>
      <c r="P38" s="465"/>
      <c r="Q38" s="178"/>
      <c r="R38" s="101"/>
      <c r="S38" s="103"/>
      <c r="T38" s="103"/>
      <c r="U38" s="103"/>
      <c r="V38" s="102"/>
      <c r="W38" s="103" t="s">
        <v>0</v>
      </c>
      <c r="X38" s="103"/>
      <c r="Y38" s="17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</row>
    <row r="39" spans="1:158" s="7" customFormat="1" ht="17" customHeight="1">
      <c r="A39" s="693"/>
      <c r="B39" s="327" t="s">
        <v>6</v>
      </c>
      <c r="C39" s="327" t="s">
        <v>7</v>
      </c>
      <c r="D39" s="327" t="s">
        <v>8</v>
      </c>
      <c r="E39" s="327" t="s">
        <v>9</v>
      </c>
      <c r="F39" s="327" t="s">
        <v>10</v>
      </c>
      <c r="G39" s="327" t="s">
        <v>257</v>
      </c>
      <c r="H39" s="327" t="s">
        <v>258</v>
      </c>
      <c r="I39" s="77" t="s">
        <v>328</v>
      </c>
      <c r="J39" s="327" t="s">
        <v>6</v>
      </c>
      <c r="K39" s="327" t="s">
        <v>7</v>
      </c>
      <c r="L39" s="327" t="s">
        <v>8</v>
      </c>
      <c r="M39" s="327" t="s">
        <v>9</v>
      </c>
      <c r="N39" s="327" t="s">
        <v>10</v>
      </c>
      <c r="O39" s="327" t="s">
        <v>257</v>
      </c>
      <c r="P39" s="327" t="s">
        <v>258</v>
      </c>
      <c r="Q39" s="77" t="s">
        <v>328</v>
      </c>
      <c r="R39" s="327" t="s">
        <v>6</v>
      </c>
      <c r="S39" s="327" t="s">
        <v>7</v>
      </c>
      <c r="T39" s="327" t="s">
        <v>8</v>
      </c>
      <c r="U39" s="327" t="s">
        <v>9</v>
      </c>
      <c r="V39" s="327" t="s">
        <v>10</v>
      </c>
      <c r="W39" s="327" t="s">
        <v>257</v>
      </c>
      <c r="X39" s="327" t="s">
        <v>258</v>
      </c>
      <c r="Y39" s="77" t="s">
        <v>328</v>
      </c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</row>
    <row r="40" spans="1:158" s="1" customFormat="1" ht="16" customHeight="1">
      <c r="A40" s="62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</row>
    <row r="41" spans="1:158" s="7" customFormat="1" ht="10.5" customHeight="1">
      <c r="A41" s="696" t="s">
        <v>19</v>
      </c>
      <c r="B41" s="697">
        <v>0</v>
      </c>
      <c r="C41" s="697">
        <v>0</v>
      </c>
      <c r="D41" s="697">
        <v>0</v>
      </c>
      <c r="E41" s="619">
        <v>0</v>
      </c>
      <c r="F41" s="619">
        <v>0</v>
      </c>
      <c r="G41" s="619">
        <v>0</v>
      </c>
      <c r="H41" s="619">
        <v>60</v>
      </c>
      <c r="I41" s="619">
        <v>44</v>
      </c>
      <c r="J41" s="619">
        <v>0</v>
      </c>
      <c r="K41" s="619">
        <v>0</v>
      </c>
      <c r="L41" s="733">
        <v>0</v>
      </c>
      <c r="M41" s="619">
        <v>0</v>
      </c>
      <c r="N41" s="619">
        <v>0</v>
      </c>
      <c r="O41" s="733">
        <v>0</v>
      </c>
      <c r="P41" s="733">
        <v>3</v>
      </c>
      <c r="Q41" s="619">
        <v>2</v>
      </c>
      <c r="R41" s="700"/>
      <c r="S41" s="700"/>
      <c r="T41" s="700"/>
      <c r="U41" s="700"/>
      <c r="V41" s="700"/>
      <c r="W41" s="700"/>
      <c r="X41" s="700">
        <v>5</v>
      </c>
      <c r="Y41" s="731">
        <v>4.5454545454545459</v>
      </c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158" s="1" customFormat="1" ht="10.5" customHeight="1">
      <c r="A42" s="713" t="s">
        <v>74</v>
      </c>
      <c r="B42" s="734"/>
      <c r="C42" s="735"/>
      <c r="D42" s="735"/>
      <c r="E42" s="736"/>
      <c r="F42" s="736"/>
      <c r="G42" s="737"/>
      <c r="H42" s="737">
        <v>60</v>
      </c>
      <c r="I42" s="738">
        <v>44</v>
      </c>
      <c r="J42" s="739"/>
      <c r="K42" s="739"/>
      <c r="L42" s="740"/>
      <c r="M42" s="741"/>
      <c r="N42" s="736"/>
      <c r="O42" s="742"/>
      <c r="P42" s="742">
        <v>3</v>
      </c>
      <c r="Q42" s="743">
        <v>2</v>
      </c>
      <c r="R42" s="688"/>
      <c r="S42" s="688"/>
      <c r="T42" s="688"/>
      <c r="U42" s="688"/>
      <c r="V42" s="688"/>
      <c r="W42" s="688"/>
      <c r="X42" s="688">
        <v>5</v>
      </c>
      <c r="Y42" s="688">
        <v>4.5454545454545459</v>
      </c>
    </row>
    <row r="43" spans="1:158" s="364" customFormat="1" ht="10.5" customHeight="1">
      <c r="A43" s="678" t="s">
        <v>551</v>
      </c>
      <c r="B43" s="679">
        <v>46</v>
      </c>
      <c r="C43" s="679">
        <f>SUM(C42,C36:C40,C34,C32:C32)</f>
        <v>0</v>
      </c>
      <c r="D43" s="679">
        <v>75</v>
      </c>
      <c r="E43" s="617">
        <v>99</v>
      </c>
      <c r="F43" s="617">
        <v>115</v>
      </c>
      <c r="G43" s="617">
        <v>124</v>
      </c>
      <c r="H43" s="617">
        <v>193</v>
      </c>
      <c r="I43" s="617">
        <v>149</v>
      </c>
      <c r="J43" s="617">
        <v>17</v>
      </c>
      <c r="K43" s="617">
        <v>18</v>
      </c>
      <c r="L43" s="617">
        <v>9</v>
      </c>
      <c r="M43" s="617">
        <v>11</v>
      </c>
      <c r="N43" s="617">
        <v>11</v>
      </c>
      <c r="O43" s="617">
        <v>3</v>
      </c>
      <c r="P43" s="617">
        <v>20</v>
      </c>
      <c r="Q43" s="617">
        <v>16</v>
      </c>
      <c r="R43" s="680">
        <f>100*(J43/B43)</f>
        <v>36.95652173913043</v>
      </c>
      <c r="S43" s="680">
        <v>18.559999999999999</v>
      </c>
      <c r="T43" s="680">
        <f>L43/D43*100</f>
        <v>12</v>
      </c>
      <c r="U43" s="680">
        <f>M43/E43*100</f>
        <v>11.111111111111111</v>
      </c>
      <c r="V43" s="680">
        <f>N43/F43*100</f>
        <v>9.5652173913043477</v>
      </c>
      <c r="W43" s="680">
        <f>O43/G43*100</f>
        <v>2.4193548387096775</v>
      </c>
      <c r="X43" s="680">
        <v>10.362694300518134</v>
      </c>
      <c r="Y43" s="623">
        <v>10.738255033557047</v>
      </c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  <c r="AJ43" s="363"/>
      <c r="AK43" s="363"/>
      <c r="AL43" s="363"/>
      <c r="AM43" s="363"/>
      <c r="AN43" s="363"/>
      <c r="AO43" s="363"/>
      <c r="AP43" s="363"/>
      <c r="AQ43" s="363"/>
      <c r="AR43" s="363"/>
      <c r="AS43" s="363"/>
      <c r="AT43" s="363"/>
      <c r="AU43" s="363"/>
      <c r="AV43" s="363"/>
      <c r="AW43" s="363"/>
      <c r="AX43" s="363"/>
      <c r="AY43" s="363"/>
      <c r="AZ43" s="363"/>
      <c r="BA43" s="363"/>
      <c r="BB43" s="363"/>
      <c r="BC43" s="363"/>
      <c r="BD43" s="363"/>
      <c r="BE43" s="363"/>
      <c r="BF43" s="363"/>
      <c r="BG43" s="363"/>
      <c r="BH43" s="363"/>
      <c r="BI43" s="363"/>
      <c r="BJ43" s="363"/>
      <c r="BK43" s="363"/>
      <c r="BL43" s="363"/>
      <c r="BM43" s="363"/>
      <c r="BN43" s="363"/>
      <c r="BO43" s="363"/>
      <c r="BP43" s="363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  <c r="CB43" s="363"/>
      <c r="CC43" s="363"/>
      <c r="CD43" s="363"/>
      <c r="CE43" s="363"/>
      <c r="CF43" s="363"/>
      <c r="CG43" s="363"/>
      <c r="CH43" s="363"/>
      <c r="CI43" s="363"/>
      <c r="CJ43" s="363"/>
      <c r="CK43" s="363"/>
      <c r="CL43" s="363"/>
      <c r="CM43" s="363"/>
      <c r="CN43" s="363"/>
      <c r="CO43" s="363"/>
      <c r="CP43" s="363"/>
      <c r="CQ43" s="363"/>
      <c r="CR43" s="363"/>
      <c r="CS43" s="363"/>
      <c r="CT43" s="363"/>
      <c r="CU43" s="363"/>
      <c r="CV43" s="363"/>
      <c r="CW43" s="363"/>
      <c r="CX43" s="363"/>
      <c r="CY43" s="363"/>
      <c r="CZ43" s="363"/>
      <c r="DA43" s="363"/>
      <c r="DB43" s="363"/>
      <c r="DC43" s="363"/>
      <c r="DD43" s="363"/>
      <c r="DE43" s="363"/>
      <c r="DF43" s="363"/>
      <c r="DG43" s="363"/>
      <c r="DH43" s="363"/>
      <c r="DI43" s="363"/>
      <c r="DJ43" s="363"/>
      <c r="DK43" s="363"/>
      <c r="DL43" s="363"/>
      <c r="DM43" s="363"/>
      <c r="DN43" s="363"/>
      <c r="DO43" s="363"/>
      <c r="DP43" s="363"/>
      <c r="DQ43" s="363"/>
      <c r="DR43" s="363"/>
      <c r="DS43" s="363"/>
      <c r="DT43" s="363"/>
      <c r="DU43" s="363"/>
      <c r="DV43" s="363"/>
      <c r="DW43" s="363"/>
      <c r="DX43" s="363"/>
      <c r="DY43" s="363"/>
      <c r="DZ43" s="363"/>
      <c r="EA43" s="363"/>
      <c r="EB43" s="363"/>
      <c r="EC43" s="363"/>
      <c r="ED43" s="363"/>
      <c r="EE43" s="363"/>
      <c r="EF43" s="363"/>
      <c r="EG43" s="363"/>
      <c r="EH43" s="363"/>
      <c r="EI43" s="363"/>
      <c r="EJ43" s="363"/>
      <c r="EK43" s="363"/>
      <c r="EL43" s="363"/>
      <c r="EM43" s="363"/>
      <c r="EN43" s="363"/>
    </row>
    <row r="44" spans="1:158" s="1" customFormat="1">
      <c r="J44" s="9"/>
    </row>
    <row r="45" spans="1:158" s="1" customFormat="1">
      <c r="J45" s="9"/>
    </row>
    <row r="46" spans="1:158" s="1" customFormat="1">
      <c r="J46" s="9"/>
    </row>
    <row r="47" spans="1:158" s="1" customFormat="1">
      <c r="J47" s="9"/>
    </row>
    <row r="48" spans="1:158" s="1" customFormat="1">
      <c r="J48" s="9"/>
    </row>
    <row r="49" spans="10:10" s="1" customFormat="1">
      <c r="J49" s="9"/>
    </row>
    <row r="50" spans="10:10" s="1" customFormat="1">
      <c r="J50" s="9"/>
    </row>
    <row r="51" spans="10:10" s="1" customFormat="1">
      <c r="J51" s="9"/>
    </row>
    <row r="52" spans="10:10" s="1" customFormat="1">
      <c r="J52" s="9"/>
    </row>
    <row r="53" spans="10:10" s="1" customFormat="1">
      <c r="J53" s="9"/>
    </row>
    <row r="54" spans="10:10" s="1" customFormat="1">
      <c r="J54" s="9"/>
    </row>
    <row r="55" spans="10:10" s="1" customFormat="1">
      <c r="J55" s="9"/>
    </row>
    <row r="56" spans="10:10" s="1" customFormat="1">
      <c r="J56" s="9"/>
    </row>
    <row r="57" spans="10:10" s="1" customFormat="1">
      <c r="J57" s="9"/>
    </row>
    <row r="58" spans="10:10" s="1" customFormat="1">
      <c r="J58" s="9"/>
    </row>
    <row r="59" spans="10:10" s="1" customFormat="1">
      <c r="J59" s="9"/>
    </row>
    <row r="60" spans="10:10" s="1" customFormat="1">
      <c r="J60" s="9"/>
    </row>
    <row r="61" spans="10:10" s="1" customFormat="1">
      <c r="J61" s="9"/>
    </row>
    <row r="62" spans="10:10" s="1" customFormat="1">
      <c r="J62" s="9"/>
    </row>
    <row r="63" spans="10:10" s="1" customFormat="1">
      <c r="J63" s="9"/>
    </row>
    <row r="64" spans="10:10" s="1" customFormat="1">
      <c r="J64" s="9"/>
    </row>
    <row r="65" spans="10:10" s="1" customFormat="1">
      <c r="J65" s="9"/>
    </row>
    <row r="66" spans="10:10" s="1" customFormat="1">
      <c r="J66" s="9"/>
    </row>
    <row r="67" spans="10:10" s="1" customFormat="1">
      <c r="J67" s="9"/>
    </row>
    <row r="68" spans="10:10" s="1" customFormat="1">
      <c r="J68" s="9"/>
    </row>
    <row r="69" spans="10:10" s="1" customFormat="1">
      <c r="J69" s="9"/>
    </row>
    <row r="70" spans="10:10" s="1" customFormat="1">
      <c r="J70" s="9"/>
    </row>
    <row r="71" spans="10:10" s="1" customFormat="1">
      <c r="J71" s="9"/>
    </row>
    <row r="72" spans="10:10" s="1" customFormat="1">
      <c r="J72" s="9"/>
    </row>
    <row r="73" spans="10:10" s="1" customFormat="1">
      <c r="J73" s="9"/>
    </row>
    <row r="74" spans="10:10" s="1" customFormat="1">
      <c r="J74" s="9"/>
    </row>
    <row r="75" spans="10:10" s="1" customFormat="1">
      <c r="J75" s="9"/>
    </row>
    <row r="76" spans="10:10" s="1" customFormat="1">
      <c r="J76" s="9"/>
    </row>
    <row r="77" spans="10:10" s="1" customFormat="1">
      <c r="J77" s="9"/>
    </row>
    <row r="78" spans="10:10" s="1" customFormat="1">
      <c r="J78" s="9"/>
    </row>
    <row r="79" spans="10:10" s="1" customFormat="1">
      <c r="J79" s="9"/>
    </row>
    <row r="80" spans="10:10" s="1" customFormat="1">
      <c r="J80" s="9"/>
    </row>
    <row r="81" spans="10:10" s="1" customFormat="1">
      <c r="J81" s="9"/>
    </row>
    <row r="82" spans="10:10" s="1" customFormat="1">
      <c r="J82" s="9"/>
    </row>
    <row r="83" spans="10:10" s="1" customFormat="1">
      <c r="J83" s="9"/>
    </row>
    <row r="84" spans="10:10" s="1" customFormat="1">
      <c r="J84" s="9"/>
    </row>
    <row r="85" spans="10:10" s="1" customFormat="1">
      <c r="J85" s="9"/>
    </row>
    <row r="86" spans="10:10" s="1" customFormat="1">
      <c r="J86" s="9"/>
    </row>
    <row r="87" spans="10:10" s="1" customFormat="1">
      <c r="J87" s="9"/>
    </row>
    <row r="88" spans="10:10" s="1" customFormat="1">
      <c r="J88" s="9"/>
    </row>
    <row r="89" spans="10:10" s="1" customFormat="1">
      <c r="J89" s="9"/>
    </row>
    <row r="90" spans="10:10" s="1" customFormat="1">
      <c r="J90" s="9"/>
    </row>
    <row r="91" spans="10:10" s="1" customFormat="1">
      <c r="J91" s="9"/>
    </row>
    <row r="92" spans="10:10" s="1" customFormat="1">
      <c r="J92" s="9"/>
    </row>
    <row r="93" spans="10:10" s="1" customFormat="1">
      <c r="J93" s="9"/>
    </row>
    <row r="94" spans="10:10" s="1" customFormat="1">
      <c r="J94" s="9"/>
    </row>
    <row r="95" spans="10:10" s="1" customFormat="1">
      <c r="J95" s="9"/>
    </row>
    <row r="96" spans="10:10" s="1" customFormat="1">
      <c r="J96" s="9"/>
    </row>
    <row r="97" spans="10:10" s="1" customFormat="1">
      <c r="J97" s="9"/>
    </row>
    <row r="98" spans="10:10" s="1" customFormat="1">
      <c r="J98" s="9"/>
    </row>
    <row r="99" spans="10:10" s="1" customFormat="1">
      <c r="J99" s="9"/>
    </row>
    <row r="100" spans="10:10" s="1" customFormat="1">
      <c r="J100" s="9"/>
    </row>
    <row r="101" spans="10:10" s="1" customFormat="1">
      <c r="J101" s="9"/>
    </row>
    <row r="102" spans="10:10" s="1" customFormat="1">
      <c r="J102" s="9"/>
    </row>
    <row r="103" spans="10:10" s="1" customFormat="1">
      <c r="J103" s="9"/>
    </row>
    <row r="104" spans="10:10" s="1" customFormat="1">
      <c r="J104" s="9"/>
    </row>
    <row r="105" spans="10:10" s="1" customFormat="1">
      <c r="J105" s="9"/>
    </row>
    <row r="106" spans="10:10" s="1" customFormat="1">
      <c r="J106" s="9"/>
    </row>
    <row r="107" spans="10:10" s="1" customFormat="1">
      <c r="J107" s="9"/>
    </row>
    <row r="108" spans="10:10" s="1" customFormat="1">
      <c r="J108" s="9"/>
    </row>
    <row r="109" spans="10:10" s="1" customFormat="1">
      <c r="J109" s="9"/>
    </row>
    <row r="110" spans="10:10" s="1" customFormat="1">
      <c r="J110" s="9"/>
    </row>
    <row r="111" spans="10:10" s="1" customFormat="1">
      <c r="J111" s="9"/>
    </row>
    <row r="112" spans="10:10" s="1" customFormat="1">
      <c r="J112" s="9"/>
    </row>
    <row r="113" spans="10:10" s="1" customFormat="1">
      <c r="J113" s="9"/>
    </row>
    <row r="114" spans="10:10" s="1" customFormat="1">
      <c r="J114" s="9"/>
    </row>
    <row r="115" spans="10:10" s="1" customFormat="1">
      <c r="J115" s="9"/>
    </row>
    <row r="116" spans="10:10" s="1" customFormat="1">
      <c r="J116" s="9"/>
    </row>
    <row r="117" spans="10:10" s="1" customFormat="1">
      <c r="J117" s="9"/>
    </row>
    <row r="118" spans="10:10" s="1" customFormat="1">
      <c r="J118" s="9"/>
    </row>
    <row r="119" spans="10:10" s="1" customFormat="1">
      <c r="J119" s="9"/>
    </row>
    <row r="120" spans="10:10" s="1" customFormat="1">
      <c r="J120" s="9"/>
    </row>
    <row r="121" spans="10:10" s="1" customFormat="1">
      <c r="J121" s="9"/>
    </row>
    <row r="122" spans="10:10" s="1" customFormat="1">
      <c r="J122" s="9"/>
    </row>
    <row r="123" spans="10:10" s="1" customFormat="1">
      <c r="J123" s="9"/>
    </row>
    <row r="124" spans="10:10" s="1" customFormat="1">
      <c r="J124" s="9"/>
    </row>
    <row r="125" spans="10:10" s="1" customFormat="1">
      <c r="J125" s="9"/>
    </row>
    <row r="126" spans="10:10" s="1" customFormat="1">
      <c r="J126" s="9"/>
    </row>
    <row r="127" spans="10:10" s="1" customFormat="1">
      <c r="J127" s="9"/>
    </row>
    <row r="128" spans="10:10" s="1" customFormat="1">
      <c r="J128" s="9"/>
    </row>
    <row r="129" spans="10:10" s="1" customFormat="1">
      <c r="J129" s="9"/>
    </row>
    <row r="130" spans="10:10" s="1" customFormat="1">
      <c r="J130" s="9"/>
    </row>
    <row r="131" spans="10:10" s="1" customFormat="1">
      <c r="J131" s="9"/>
    </row>
    <row r="132" spans="10:10" s="1" customFormat="1">
      <c r="J132" s="9"/>
    </row>
    <row r="133" spans="10:10" s="1" customFormat="1">
      <c r="J133" s="9"/>
    </row>
    <row r="134" spans="10:10" s="1" customFormat="1">
      <c r="J134" s="9"/>
    </row>
    <row r="135" spans="10:10" s="1" customFormat="1">
      <c r="J135" s="9"/>
    </row>
    <row r="136" spans="10:10" s="1" customFormat="1">
      <c r="J136" s="9"/>
    </row>
    <row r="137" spans="10:10" s="1" customFormat="1">
      <c r="J137" s="9"/>
    </row>
    <row r="138" spans="10:10" s="1" customFormat="1">
      <c r="J138" s="9"/>
    </row>
    <row r="139" spans="10:10" s="1" customFormat="1">
      <c r="J139" s="9"/>
    </row>
    <row r="140" spans="10:10" s="1" customFormat="1">
      <c r="J140" s="9"/>
    </row>
    <row r="141" spans="10:10" s="1" customFormat="1">
      <c r="J141" s="9"/>
    </row>
    <row r="142" spans="10:10" s="1" customFormat="1">
      <c r="J142" s="9"/>
    </row>
    <row r="143" spans="10:10" s="1" customFormat="1">
      <c r="J143" s="9"/>
    </row>
    <row r="144" spans="10:10" s="1" customFormat="1">
      <c r="J144" s="9"/>
    </row>
    <row r="145" spans="1:1">
      <c r="A145" s="1"/>
    </row>
    <row r="146" spans="1:1">
      <c r="A146" s="1"/>
    </row>
  </sheetData>
  <sheetProtection algorithmName="SHA-512" hashValue="zz3mbK1kqD7Wmy8wmXX/1BfnPl1MHX7jvlYDvnpebcdDpRhGPo8V2q5dU1cr5tr2iSeTyN+4rljxPP4wtL42tg==" saltValue="FPBtN57CGv/GyN0u8jrzLg==" spinCount="100000" sheet="1" objects="1" scenarios="1"/>
  <mergeCells count="5">
    <mergeCell ref="A7:L7"/>
    <mergeCell ref="P35:Q35"/>
    <mergeCell ref="R35:S35"/>
    <mergeCell ref="A34:O36"/>
    <mergeCell ref="A19:M19"/>
  </mergeCells>
  <pageMargins left="0.7" right="0.7" top="0.75" bottom="0.75" header="0.3" footer="0.3"/>
  <pageSetup paperSize="9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170A2-C19D-1E4F-B9FF-7A3009803669}">
  <dimension ref="A1:FC14"/>
  <sheetViews>
    <sheetView zoomScale="120" zoomScaleNormal="120" workbookViewId="0">
      <selection activeCell="A18" sqref="A18"/>
    </sheetView>
  </sheetViews>
  <sheetFormatPr baseColWidth="10" defaultColWidth="11.5" defaultRowHeight="15"/>
  <cols>
    <col min="1" max="1" width="60.6640625" customWidth="1"/>
    <col min="2" max="4" width="0" hidden="1" customWidth="1"/>
    <col min="5" max="9" width="5.6640625" customWidth="1"/>
    <col min="10" max="12" width="0" hidden="1" customWidth="1"/>
    <col min="13" max="17" width="5.6640625" customWidth="1"/>
    <col min="18" max="20" width="0" hidden="1" customWidth="1"/>
    <col min="21" max="25" width="5.6640625" customWidth="1"/>
  </cols>
  <sheetData>
    <row r="1" spans="1:159" s="1" customFormat="1"/>
    <row r="2" spans="1:159" s="1" customFormat="1" ht="21">
      <c r="A2" s="35" t="s">
        <v>552</v>
      </c>
      <c r="B2" s="2"/>
      <c r="C2" s="2"/>
      <c r="D2" s="2"/>
    </row>
    <row r="3" spans="1:159" s="38" customFormat="1" ht="21">
      <c r="A3" s="39" t="s">
        <v>554</v>
      </c>
      <c r="B3" s="37"/>
      <c r="C3" s="37"/>
      <c r="D3" s="37"/>
    </row>
    <row r="4" spans="1:159" s="38" customFormat="1" ht="11" customHeight="1">
      <c r="A4" s="39"/>
      <c r="B4" s="37"/>
      <c r="C4" s="37"/>
      <c r="D4" s="37"/>
    </row>
    <row r="5" spans="1:159" s="1" customFormat="1" ht="19">
      <c r="A5" s="3" t="s">
        <v>1</v>
      </c>
      <c r="B5" s="3"/>
      <c r="C5" s="3"/>
      <c r="D5" s="3"/>
    </row>
    <row r="6" spans="1:159" s="1" customFormat="1" ht="33" customHeight="1">
      <c r="A6" s="1083" t="s">
        <v>555</v>
      </c>
      <c r="B6" s="1083"/>
      <c r="C6" s="1083"/>
      <c r="D6" s="1083"/>
      <c r="E6" s="1083"/>
      <c r="F6" s="1083"/>
      <c r="G6" s="1083"/>
      <c r="H6" s="1083"/>
      <c r="I6" s="1083"/>
      <c r="J6" s="1083"/>
      <c r="K6" s="1083"/>
      <c r="L6" s="1083"/>
    </row>
    <row r="8" spans="1:159" s="1" customFormat="1" ht="13" customHeight="1">
      <c r="A8" s="5" t="s">
        <v>556</v>
      </c>
    </row>
    <row r="9" spans="1:159" s="11" customFormat="1" ht="20" customHeight="1">
      <c r="A9" s="663"/>
      <c r="B9" s="667"/>
      <c r="C9" s="665"/>
      <c r="D9" s="665"/>
      <c r="E9" s="665" t="s">
        <v>3</v>
      </c>
      <c r="F9" s="665"/>
      <c r="G9" s="665"/>
      <c r="H9" s="665"/>
      <c r="I9" s="744"/>
      <c r="J9" s="494"/>
      <c r="K9" s="465"/>
      <c r="L9" s="465"/>
      <c r="M9" s="465"/>
      <c r="N9" s="465" t="s">
        <v>4</v>
      </c>
      <c r="O9" s="465"/>
      <c r="P9" s="465"/>
      <c r="Q9" s="466"/>
      <c r="R9" s="495"/>
      <c r="S9" s="103"/>
      <c r="T9" s="103"/>
      <c r="U9" s="103"/>
      <c r="V9" s="103" t="s">
        <v>0</v>
      </c>
      <c r="W9" s="103"/>
      <c r="X9" s="103"/>
      <c r="Y9" s="466"/>
      <c r="Z9" s="668"/>
      <c r="AA9" s="668"/>
      <c r="AB9" s="668"/>
      <c r="AC9" s="668"/>
      <c r="AD9" s="668"/>
      <c r="AE9" s="668"/>
      <c r="AF9" s="668"/>
      <c r="AG9" s="668"/>
      <c r="AH9" s="668"/>
      <c r="AI9" s="668"/>
      <c r="AJ9" s="668"/>
      <c r="AK9" s="668"/>
      <c r="AL9" s="668"/>
      <c r="AM9" s="668"/>
      <c r="AN9" s="668"/>
      <c r="AO9" s="668"/>
      <c r="AP9" s="668"/>
      <c r="AQ9" s="668"/>
      <c r="AR9" s="668"/>
      <c r="AS9" s="668"/>
      <c r="AT9" s="668"/>
      <c r="AU9" s="668"/>
      <c r="AV9" s="668"/>
      <c r="AW9" s="668"/>
      <c r="AX9" s="668"/>
      <c r="AY9" s="668"/>
      <c r="AZ9" s="668"/>
      <c r="BA9" s="668"/>
      <c r="BB9" s="668"/>
      <c r="BC9" s="668"/>
      <c r="BD9" s="668"/>
      <c r="BE9" s="668"/>
      <c r="BF9" s="668"/>
      <c r="BG9" s="668"/>
      <c r="BH9" s="668"/>
      <c r="BI9" s="668"/>
      <c r="BJ9" s="668"/>
      <c r="BK9" s="668"/>
      <c r="BL9" s="668"/>
      <c r="BM9" s="668"/>
      <c r="BN9" s="668"/>
      <c r="BO9" s="668"/>
      <c r="BP9" s="668"/>
      <c r="BQ9" s="668"/>
      <c r="BR9" s="668"/>
      <c r="BS9" s="668"/>
      <c r="BT9" s="668"/>
      <c r="BU9" s="668"/>
      <c r="BV9" s="668"/>
      <c r="BW9" s="668"/>
      <c r="BX9" s="668"/>
      <c r="BY9" s="668"/>
      <c r="BZ9" s="668"/>
      <c r="CA9" s="668"/>
      <c r="CB9" s="668"/>
      <c r="CC9" s="668"/>
      <c r="CD9" s="668"/>
      <c r="CE9" s="668"/>
      <c r="CF9" s="668"/>
      <c r="CG9" s="668"/>
      <c r="CH9" s="668"/>
      <c r="CI9" s="668"/>
      <c r="CJ9" s="668"/>
      <c r="CK9" s="668"/>
      <c r="CL9" s="668"/>
      <c r="CM9" s="668"/>
      <c r="CN9" s="668"/>
      <c r="CO9" s="668"/>
      <c r="CP9" s="668"/>
      <c r="CQ9" s="668"/>
      <c r="CR9" s="668"/>
      <c r="CS9" s="668"/>
      <c r="CT9" s="668"/>
      <c r="CU9" s="668"/>
      <c r="CV9" s="668"/>
      <c r="CW9" s="668"/>
      <c r="CX9" s="668"/>
      <c r="CY9" s="668"/>
      <c r="CZ9" s="668"/>
      <c r="DA9" s="668"/>
      <c r="DB9" s="668"/>
      <c r="DC9" s="668"/>
      <c r="DD9" s="668"/>
      <c r="DE9" s="668"/>
      <c r="DF9" s="668"/>
      <c r="DG9" s="668"/>
      <c r="DH9" s="668"/>
      <c r="DI9" s="668"/>
      <c r="DJ9" s="668"/>
      <c r="DK9" s="668"/>
      <c r="DL9" s="668"/>
      <c r="DM9" s="668"/>
      <c r="DN9" s="668"/>
      <c r="DO9" s="668"/>
      <c r="DP9" s="668"/>
      <c r="DQ9" s="668"/>
      <c r="DR9" s="668"/>
      <c r="DS9" s="668"/>
      <c r="DT9" s="668"/>
      <c r="DU9" s="668"/>
      <c r="DV9" s="668"/>
      <c r="DW9" s="668"/>
      <c r="DX9" s="668"/>
      <c r="DY9" s="668"/>
      <c r="DZ9" s="668"/>
      <c r="EA9" s="668"/>
      <c r="EB9" s="668"/>
      <c r="EC9" s="668"/>
      <c r="ED9" s="668"/>
      <c r="EE9" s="668"/>
      <c r="EF9" s="668"/>
      <c r="EG9" s="668"/>
      <c r="EH9" s="668"/>
      <c r="EI9" s="668"/>
      <c r="EJ9" s="668"/>
      <c r="EK9" s="668"/>
      <c r="EL9" s="668"/>
      <c r="EM9" s="668"/>
      <c r="EN9" s="668"/>
      <c r="EO9" s="668"/>
      <c r="EP9" s="668"/>
      <c r="EQ9" s="668"/>
      <c r="ER9" s="668"/>
      <c r="ES9" s="668"/>
      <c r="ET9" s="668"/>
      <c r="EU9" s="668"/>
      <c r="EV9" s="668"/>
      <c r="EW9" s="668"/>
      <c r="EX9" s="668"/>
      <c r="EY9" s="668"/>
      <c r="EZ9" s="668"/>
      <c r="FA9" s="668"/>
      <c r="FB9" s="668"/>
      <c r="FC9" s="668"/>
    </row>
    <row r="10" spans="1:159" ht="17" customHeight="1">
      <c r="A10" s="669"/>
      <c r="B10" s="670" t="s">
        <v>549</v>
      </c>
      <c r="C10" s="671" t="s">
        <v>5</v>
      </c>
      <c r="D10" s="671" t="s">
        <v>6</v>
      </c>
      <c r="E10" s="671" t="s">
        <v>7</v>
      </c>
      <c r="F10" s="671" t="s">
        <v>8</v>
      </c>
      <c r="G10" s="671" t="s">
        <v>9</v>
      </c>
      <c r="H10" s="671" t="s">
        <v>10</v>
      </c>
      <c r="I10" s="745" t="s">
        <v>257</v>
      </c>
      <c r="J10" s="746" t="s">
        <v>549</v>
      </c>
      <c r="K10" s="671" t="s">
        <v>5</v>
      </c>
      <c r="L10" s="671" t="s">
        <v>6</v>
      </c>
      <c r="M10" s="671" t="s">
        <v>7</v>
      </c>
      <c r="N10" s="619" t="s">
        <v>8</v>
      </c>
      <c r="O10" s="619" t="s">
        <v>9</v>
      </c>
      <c r="P10" s="671" t="s">
        <v>10</v>
      </c>
      <c r="Q10" s="745" t="s">
        <v>257</v>
      </c>
      <c r="R10" s="327" t="s">
        <v>7</v>
      </c>
      <c r="S10" s="327" t="s">
        <v>8</v>
      </c>
      <c r="T10" s="327" t="s">
        <v>9</v>
      </c>
      <c r="U10" s="327" t="s">
        <v>10</v>
      </c>
      <c r="V10" s="327" t="s">
        <v>257</v>
      </c>
      <c r="W10" s="618" t="s">
        <v>258</v>
      </c>
      <c r="X10" s="618" t="s">
        <v>328</v>
      </c>
      <c r="Y10" s="361" t="s">
        <v>401</v>
      </c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</row>
    <row r="11" spans="1:159" s="7" customFormat="1" ht="10.5" customHeight="1">
      <c r="A11" s="678" t="s">
        <v>19</v>
      </c>
      <c r="B11" s="679">
        <v>275</v>
      </c>
      <c r="C11" s="679">
        <v>188</v>
      </c>
      <c r="D11" s="679">
        <v>183</v>
      </c>
      <c r="E11" s="679">
        <v>157</v>
      </c>
      <c r="F11" s="679">
        <v>155</v>
      </c>
      <c r="G11" s="679">
        <v>114</v>
      </c>
      <c r="H11" s="679">
        <v>120</v>
      </c>
      <c r="I11" s="679">
        <v>71</v>
      </c>
      <c r="J11" s="679">
        <v>144</v>
      </c>
      <c r="K11" s="679">
        <v>50</v>
      </c>
      <c r="L11" s="679">
        <v>45</v>
      </c>
      <c r="M11" s="679">
        <v>54</v>
      </c>
      <c r="N11" s="679">
        <v>49</v>
      </c>
      <c r="O11" s="679">
        <v>30</v>
      </c>
      <c r="P11" s="679">
        <v>26</v>
      </c>
      <c r="Q11" s="679">
        <v>18</v>
      </c>
      <c r="R11" s="680">
        <v>52.363636363636367</v>
      </c>
      <c r="S11" s="680">
        <v>26.595744680851062</v>
      </c>
      <c r="T11" s="680">
        <v>24.590163934426229</v>
      </c>
      <c r="U11" s="680">
        <v>34.394904458598724</v>
      </c>
      <c r="V11" s="680">
        <v>31.612903225806448</v>
      </c>
      <c r="W11" s="680">
        <v>26.315789473684209</v>
      </c>
      <c r="X11" s="680">
        <v>21.666666666666668</v>
      </c>
      <c r="Y11" s="623">
        <v>25.352112676056336</v>
      </c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</row>
    <row r="12" spans="1:159" s="7" customFormat="1" ht="10.5" customHeight="1">
      <c r="A12" s="681" t="s">
        <v>12</v>
      </c>
      <c r="B12" s="682">
        <v>242</v>
      </c>
      <c r="C12" s="683">
        <v>62</v>
      </c>
      <c r="D12" s="684">
        <v>71</v>
      </c>
      <c r="E12" s="684">
        <v>62</v>
      </c>
      <c r="F12" s="684">
        <v>65</v>
      </c>
      <c r="G12" s="684">
        <v>58</v>
      </c>
      <c r="H12" s="684">
        <v>65</v>
      </c>
      <c r="I12" s="685">
        <v>45</v>
      </c>
      <c r="J12" s="686">
        <v>138</v>
      </c>
      <c r="K12" s="686">
        <v>13</v>
      </c>
      <c r="L12" s="684">
        <v>16</v>
      </c>
      <c r="M12" s="684">
        <v>21</v>
      </c>
      <c r="N12" s="687">
        <v>20</v>
      </c>
      <c r="O12" s="687">
        <v>17</v>
      </c>
      <c r="P12" s="684">
        <v>14</v>
      </c>
      <c r="Q12" s="685">
        <v>9</v>
      </c>
      <c r="R12" s="688">
        <v>57.024793388429693</v>
      </c>
      <c r="S12" s="688">
        <v>20.967741935483872</v>
      </c>
      <c r="T12" s="688">
        <v>22.535211267605636</v>
      </c>
      <c r="U12" s="688">
        <v>33.87096774193548</v>
      </c>
      <c r="V12" s="688">
        <v>30.76923076923077</v>
      </c>
      <c r="W12" s="688">
        <v>29.310344827586203</v>
      </c>
      <c r="X12" s="688">
        <v>21.53846153846154</v>
      </c>
      <c r="Y12" s="688">
        <v>20</v>
      </c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</row>
    <row r="13" spans="1:159" s="7" customFormat="1" ht="10.5" customHeight="1">
      <c r="A13" s="681" t="s">
        <v>13</v>
      </c>
      <c r="B13" s="682">
        <v>33</v>
      </c>
      <c r="C13" s="683">
        <v>126</v>
      </c>
      <c r="D13" s="684">
        <v>112</v>
      </c>
      <c r="E13" s="684">
        <v>95</v>
      </c>
      <c r="F13" s="684">
        <v>90</v>
      </c>
      <c r="G13" s="684">
        <v>56</v>
      </c>
      <c r="H13" s="684">
        <v>55</v>
      </c>
      <c r="I13" s="685">
        <v>26</v>
      </c>
      <c r="J13" s="686">
        <v>6</v>
      </c>
      <c r="K13" s="686">
        <v>37</v>
      </c>
      <c r="L13" s="684">
        <v>29</v>
      </c>
      <c r="M13" s="684">
        <v>33</v>
      </c>
      <c r="N13" s="687">
        <v>29</v>
      </c>
      <c r="O13" s="687">
        <v>13</v>
      </c>
      <c r="P13" s="684">
        <v>12</v>
      </c>
      <c r="Q13" s="685">
        <v>9</v>
      </c>
      <c r="R13" s="688">
        <v>18.181818181818198</v>
      </c>
      <c r="S13" s="688">
        <v>29.365079365079367</v>
      </c>
      <c r="T13" s="688">
        <v>25.892857142857146</v>
      </c>
      <c r="U13" s="688">
        <v>34.736842105263158</v>
      </c>
      <c r="V13" s="688">
        <v>32.222222222222221</v>
      </c>
      <c r="W13" s="688">
        <v>23.214285714285715</v>
      </c>
      <c r="X13" s="688">
        <v>21.818181818181817</v>
      </c>
      <c r="Y13" s="688">
        <v>34.615384615384613</v>
      </c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</row>
    <row r="14" spans="1:159" s="6" customFormat="1" ht="10.5" customHeight="1">
      <c r="A14" s="678" t="s">
        <v>332</v>
      </c>
      <c r="B14" s="679">
        <v>3242</v>
      </c>
      <c r="C14" s="679">
        <v>2770</v>
      </c>
      <c r="D14" s="679">
        <v>2830</v>
      </c>
      <c r="E14" s="679">
        <v>2613</v>
      </c>
      <c r="F14" s="679">
        <v>2360</v>
      </c>
      <c r="G14" s="679">
        <v>2115</v>
      </c>
      <c r="H14" s="679">
        <v>2561</v>
      </c>
      <c r="I14" s="679">
        <v>1795</v>
      </c>
      <c r="J14" s="679">
        <v>1593</v>
      </c>
      <c r="K14" s="679">
        <v>480</v>
      </c>
      <c r="L14" s="679">
        <v>524</v>
      </c>
      <c r="M14" s="679">
        <v>453</v>
      </c>
      <c r="N14" s="679">
        <v>451</v>
      </c>
      <c r="O14" s="679">
        <v>402</v>
      </c>
      <c r="P14" s="679">
        <v>396</v>
      </c>
      <c r="Q14" s="679">
        <v>287</v>
      </c>
      <c r="R14" s="680">
        <v>45.960761684939413</v>
      </c>
      <c r="S14" s="680">
        <v>17.328519855595665</v>
      </c>
      <c r="T14" s="680">
        <v>18.515901060070671</v>
      </c>
      <c r="U14" s="680">
        <v>17.336394948335247</v>
      </c>
      <c r="V14" s="680">
        <v>19.110169491525426</v>
      </c>
      <c r="W14" s="680">
        <v>19.00709219858156</v>
      </c>
      <c r="X14" s="680">
        <v>15.462709878953534</v>
      </c>
      <c r="Y14" s="623">
        <v>15.988857938718661</v>
      </c>
    </row>
  </sheetData>
  <sheetProtection algorithmName="SHA-512" hashValue="5WaKjXireVkA9vOIXPAWtFA8R+WV6hGyE8+w/LI4oq4wFWcz4ZpF82jVg5kP0Rm7/rPkKgAfLsC5NOwkXp6GAg==" saltValue="JDYYGslC6RpHHwRIMKrC9Q==" spinCount="100000" sheet="1" objects="1" scenarios="1"/>
  <mergeCells count="1">
    <mergeCell ref="A6:L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1F411-7E0B-684E-92EE-C896CAEF848C}">
  <sheetPr>
    <pageSetUpPr fitToPage="1"/>
  </sheetPr>
  <dimension ref="A1:FO241"/>
  <sheetViews>
    <sheetView zoomScale="110" zoomScaleNormal="110" workbookViewId="0">
      <selection activeCell="L51" sqref="L51"/>
    </sheetView>
  </sheetViews>
  <sheetFormatPr baseColWidth="10" defaultColWidth="11.5" defaultRowHeight="15"/>
  <cols>
    <col min="1" max="1" width="60.6640625" customWidth="1"/>
    <col min="2" max="2" width="0" hidden="1" customWidth="1"/>
    <col min="3" max="6" width="11.6640625" customWidth="1"/>
    <col min="7" max="7" width="11.6640625" style="10" customWidth="1"/>
    <col min="8" max="171" width="11.5" style="1"/>
  </cols>
  <sheetData>
    <row r="1" spans="1:8" s="1" customFormat="1"/>
    <row r="2" spans="1:8" s="1" customFormat="1" ht="21">
      <c r="A2" s="35" t="s">
        <v>18</v>
      </c>
    </row>
    <row r="3" spans="1:8" s="1" customFormat="1" ht="21">
      <c r="A3" s="41" t="s">
        <v>557</v>
      </c>
    </row>
    <row r="4" spans="1:8" s="1" customFormat="1" ht="19">
      <c r="A4" s="3" t="s">
        <v>1</v>
      </c>
    </row>
    <row r="5" spans="1:8" s="1" customFormat="1">
      <c r="A5" s="4"/>
    </row>
    <row r="6" spans="1:8" s="1" customFormat="1" ht="15" customHeight="1">
      <c r="A6" s="40" t="s">
        <v>558</v>
      </c>
      <c r="B6" s="34"/>
      <c r="C6" s="34"/>
      <c r="D6" s="34"/>
      <c r="E6" s="34"/>
      <c r="F6" s="34"/>
      <c r="G6" s="34"/>
    </row>
    <row r="7" spans="1:8" s="1" customFormat="1">
      <c r="A7" s="34"/>
      <c r="B7" s="34"/>
      <c r="C7" s="34"/>
      <c r="D7" s="34"/>
      <c r="E7" s="34"/>
      <c r="F7" s="34"/>
      <c r="G7" s="34"/>
    </row>
    <row r="8" spans="1:8" s="1" customFormat="1" ht="25" customHeight="1">
      <c r="A8" s="747" t="s">
        <v>559</v>
      </c>
      <c r="G8" s="748"/>
    </row>
    <row r="9" spans="1:8" s="377" customFormat="1" ht="52.5" customHeight="1">
      <c r="A9" s="749"/>
      <c r="B9" s="327" t="s">
        <v>560</v>
      </c>
      <c r="C9" s="327" t="s">
        <v>561</v>
      </c>
      <c r="D9" s="327" t="s">
        <v>562</v>
      </c>
      <c r="E9" s="327" t="s">
        <v>563</v>
      </c>
      <c r="F9" s="750" t="s">
        <v>564</v>
      </c>
      <c r="G9" s="751" t="s">
        <v>565</v>
      </c>
    </row>
    <row r="10" spans="1:8" s="6" customFormat="1" ht="15" customHeight="1">
      <c r="A10" s="752" t="s">
        <v>19</v>
      </c>
      <c r="B10" s="753"/>
      <c r="C10" s="753"/>
      <c r="D10" s="753"/>
      <c r="E10" s="753"/>
      <c r="F10" s="754"/>
      <c r="G10" s="755"/>
    </row>
    <row r="11" spans="1:8" s="6" customFormat="1" ht="20" customHeight="1">
      <c r="A11" s="756" t="s">
        <v>12</v>
      </c>
      <c r="B11" s="757">
        <v>0.57142857142857095</v>
      </c>
      <c r="C11" s="757">
        <v>0.44827586206896503</v>
      </c>
      <c r="D11" s="757">
        <v>0.51851851851851805</v>
      </c>
      <c r="E11" s="757">
        <v>0.47368421052631599</v>
      </c>
      <c r="F11" s="757">
        <v>0.4838709677419355</v>
      </c>
      <c r="G11" s="757">
        <v>0.6</v>
      </c>
    </row>
    <row r="12" spans="1:8" s="6" customFormat="1" ht="25" customHeight="1">
      <c r="A12" s="758" t="s">
        <v>13</v>
      </c>
      <c r="B12" s="757">
        <v>0.42857142857142799</v>
      </c>
      <c r="C12" s="757">
        <v>0.375</v>
      </c>
      <c r="D12" s="757">
        <v>0.214285714285714</v>
      </c>
      <c r="E12" s="757">
        <v>0.46666666666666701</v>
      </c>
      <c r="F12" s="757">
        <v>0.42857142857142855</v>
      </c>
      <c r="G12" s="757">
        <v>0.4</v>
      </c>
    </row>
    <row r="13" spans="1:8" s="6" customFormat="1" ht="11">
      <c r="B13" s="17"/>
      <c r="C13" s="17"/>
      <c r="D13" s="14"/>
      <c r="F13" s="13"/>
      <c r="G13" s="13"/>
      <c r="H13" s="13"/>
    </row>
    <row r="14" spans="1:8" s="6" customFormat="1" ht="19">
      <c r="A14" s="3" t="s">
        <v>14</v>
      </c>
      <c r="B14" s="1"/>
      <c r="C14" s="1"/>
      <c r="D14" s="1"/>
      <c r="E14" s="1"/>
      <c r="F14" s="1"/>
      <c r="G14" s="1"/>
    </row>
    <row r="15" spans="1:8" s="6" customFormat="1">
      <c r="A15" s="4"/>
      <c r="B15" s="1"/>
      <c r="C15" s="1"/>
      <c r="D15" s="1"/>
      <c r="E15" s="1"/>
      <c r="F15" s="1"/>
      <c r="G15" s="1"/>
    </row>
    <row r="16" spans="1:8" s="6" customFormat="1" ht="15" customHeight="1">
      <c r="A16" s="40" t="s">
        <v>558</v>
      </c>
      <c r="B16" s="34"/>
      <c r="C16" s="34"/>
      <c r="D16" s="34"/>
      <c r="E16" s="34"/>
      <c r="F16" s="34"/>
      <c r="G16" s="34"/>
    </row>
    <row r="17" spans="1:9" s="6" customFormat="1">
      <c r="A17" s="34"/>
      <c r="B17" s="34"/>
      <c r="C17" s="34"/>
      <c r="D17" s="34"/>
      <c r="E17" s="34"/>
      <c r="F17" s="34"/>
      <c r="G17" s="34"/>
    </row>
    <row r="18" spans="1:9" s="759" customFormat="1" ht="25" customHeight="1">
      <c r="A18" s="747" t="s">
        <v>559</v>
      </c>
      <c r="G18" s="760"/>
    </row>
    <row r="19" spans="1:9" s="1" customFormat="1" ht="55" customHeight="1">
      <c r="A19" s="761"/>
      <c r="B19" s="327" t="s">
        <v>566</v>
      </c>
      <c r="C19" s="327" t="s">
        <v>567</v>
      </c>
      <c r="D19" s="327" t="s">
        <v>568</v>
      </c>
      <c r="E19" s="327" t="s">
        <v>569</v>
      </c>
      <c r="F19" s="762" t="s">
        <v>570</v>
      </c>
      <c r="G19" s="763" t="s">
        <v>571</v>
      </c>
    </row>
    <row r="20" spans="1:9" s="1" customFormat="1" ht="15" customHeight="1">
      <c r="A20" s="752" t="s">
        <v>19</v>
      </c>
      <c r="B20" s="753"/>
      <c r="C20" s="753"/>
      <c r="D20" s="753"/>
      <c r="E20" s="753"/>
      <c r="F20" s="754"/>
      <c r="G20" s="755"/>
    </row>
    <row r="21" spans="1:9" s="1" customFormat="1" ht="25" customHeight="1">
      <c r="A21" s="758" t="s">
        <v>15</v>
      </c>
      <c r="B21" s="757">
        <v>0.90625</v>
      </c>
      <c r="C21" s="757">
        <v>0.92307692307692302</v>
      </c>
      <c r="D21" s="757">
        <v>0.91489361702127703</v>
      </c>
      <c r="E21" s="757" t="s">
        <v>331</v>
      </c>
      <c r="F21" s="757" t="s">
        <v>443</v>
      </c>
      <c r="G21" s="757" t="s">
        <v>443</v>
      </c>
    </row>
    <row r="22" spans="1:9" s="1" customFormat="1" ht="25" customHeight="1">
      <c r="A22" s="758" t="s">
        <v>16</v>
      </c>
      <c r="B22" s="757">
        <v>1</v>
      </c>
      <c r="C22" s="757">
        <v>0.42857142857142799</v>
      </c>
      <c r="D22" s="757">
        <v>0.28571428571428598</v>
      </c>
      <c r="E22" s="757">
        <v>0.6</v>
      </c>
      <c r="F22" s="757">
        <v>0.7142857142857143</v>
      </c>
      <c r="G22" s="757">
        <v>0.9</v>
      </c>
    </row>
    <row r="23" spans="1:9" s="1" customFormat="1" ht="25" customHeight="1">
      <c r="A23" s="764" t="s">
        <v>327</v>
      </c>
      <c r="B23" s="757"/>
      <c r="C23" s="757"/>
      <c r="D23" s="757"/>
      <c r="E23" s="757">
        <v>0.64285714285714302</v>
      </c>
      <c r="F23" s="757">
        <v>0.5</v>
      </c>
      <c r="G23" s="757">
        <v>0.2</v>
      </c>
    </row>
    <row r="24" spans="1:9" s="1" customFormat="1" ht="25" customHeight="1">
      <c r="A24" s="764" t="s">
        <v>337</v>
      </c>
      <c r="B24" s="757"/>
      <c r="C24" s="757"/>
      <c r="D24" s="757"/>
      <c r="E24" s="757"/>
      <c r="F24" s="757"/>
      <c r="G24" s="757">
        <v>0.6</v>
      </c>
    </row>
    <row r="25" spans="1:9" s="6" customFormat="1" ht="30" customHeight="1">
      <c r="A25" s="1087" t="s">
        <v>400</v>
      </c>
      <c r="B25" s="1087"/>
      <c r="C25" s="1087"/>
      <c r="D25" s="1087"/>
      <c r="E25" s="1087"/>
      <c r="F25" s="1087"/>
      <c r="G25" s="1087"/>
      <c r="H25" s="1087"/>
      <c r="I25" s="52"/>
    </row>
    <row r="26" spans="1:9" s="6" customFormat="1">
      <c r="A26" s="64"/>
      <c r="B26" s="65"/>
      <c r="C26" s="63"/>
      <c r="D26" s="63"/>
      <c r="E26" s="63"/>
      <c r="F26" s="63"/>
      <c r="G26" s="66"/>
      <c r="H26" s="66"/>
      <c r="I26" s="52"/>
    </row>
    <row r="27" spans="1:9" s="6" customFormat="1" ht="19">
      <c r="A27" s="3" t="s">
        <v>399</v>
      </c>
      <c r="B27" s="1"/>
      <c r="C27" s="1"/>
      <c r="D27" s="1"/>
      <c r="E27" s="1"/>
      <c r="F27" s="1"/>
      <c r="G27" s="1"/>
    </row>
    <row r="28" spans="1:9" s="6" customFormat="1">
      <c r="A28" s="4"/>
      <c r="B28" s="1"/>
      <c r="C28" s="1"/>
      <c r="D28" s="1"/>
      <c r="E28" s="1"/>
      <c r="F28" s="1"/>
      <c r="G28" s="1"/>
    </row>
    <row r="29" spans="1:9" s="6" customFormat="1" ht="15" customHeight="1">
      <c r="A29" s="40" t="s">
        <v>558</v>
      </c>
      <c r="B29" s="34"/>
      <c r="C29" s="34"/>
      <c r="D29" s="34"/>
      <c r="E29" s="34"/>
      <c r="F29" s="34"/>
      <c r="G29" s="34"/>
    </row>
    <row r="30" spans="1:9" s="6" customFormat="1">
      <c r="A30" s="34"/>
      <c r="B30" s="34"/>
      <c r="C30" s="34"/>
      <c r="D30" s="34"/>
      <c r="E30" s="34"/>
      <c r="F30" s="34"/>
      <c r="G30" s="34"/>
    </row>
    <row r="31" spans="1:9" s="377" customFormat="1" ht="25" customHeight="1">
      <c r="A31" s="747" t="s">
        <v>559</v>
      </c>
      <c r="G31" s="765"/>
    </row>
    <row r="32" spans="1:9" s="1" customFormat="1" ht="55" customHeight="1">
      <c r="A32" s="761"/>
      <c r="B32" s="327" t="s">
        <v>572</v>
      </c>
      <c r="C32" s="327" t="s">
        <v>573</v>
      </c>
      <c r="D32" s="327" t="s">
        <v>574</v>
      </c>
      <c r="E32" s="327" t="s">
        <v>575</v>
      </c>
      <c r="F32" s="762" t="s">
        <v>576</v>
      </c>
      <c r="G32" s="751" t="s">
        <v>570</v>
      </c>
    </row>
    <row r="33" spans="1:155" s="7" customFormat="1" ht="15" customHeight="1">
      <c r="A33" s="752" t="s">
        <v>19</v>
      </c>
      <c r="B33" s="753"/>
      <c r="C33" s="753"/>
      <c r="D33" s="753"/>
      <c r="E33" s="753"/>
      <c r="F33" s="754"/>
      <c r="G33" s="755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</row>
    <row r="34" spans="1:155" s="7" customFormat="1" ht="30" customHeight="1">
      <c r="A34" s="758" t="s">
        <v>74</v>
      </c>
      <c r="B34" s="757"/>
      <c r="C34" s="757"/>
      <c r="D34" s="757"/>
      <c r="E34" s="757"/>
      <c r="F34" s="757">
        <v>0.86363636363636365</v>
      </c>
      <c r="G34" s="757">
        <v>0.77083333333333326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</row>
    <row r="35" spans="1:155" s="6" customFormat="1">
      <c r="A35" s="64"/>
      <c r="B35" s="65"/>
      <c r="C35" s="63"/>
      <c r="D35" s="63"/>
      <c r="E35" s="63"/>
      <c r="F35" s="63"/>
      <c r="G35" s="66"/>
      <c r="H35" s="66"/>
      <c r="I35" s="52"/>
    </row>
    <row r="36" spans="1:155" s="6" customFormat="1">
      <c r="A36" s="64"/>
      <c r="B36" s="65"/>
      <c r="C36" s="63"/>
      <c r="D36" s="63"/>
      <c r="E36" s="63"/>
      <c r="F36" s="63"/>
      <c r="G36" s="66"/>
      <c r="H36" s="66"/>
      <c r="I36" s="52"/>
    </row>
    <row r="37" spans="1:155" s="6" customFormat="1">
      <c r="A37" s="64"/>
      <c r="B37" s="65"/>
      <c r="C37" s="63"/>
      <c r="D37" s="63"/>
      <c r="E37" s="63"/>
      <c r="F37" s="63"/>
      <c r="G37" s="66"/>
      <c r="H37" s="52"/>
      <c r="I37" s="52"/>
    </row>
    <row r="38" spans="1:155" s="1" customFormat="1">
      <c r="A38" s="6"/>
      <c r="B38" s="17"/>
      <c r="C38" s="17"/>
      <c r="D38" s="14"/>
      <c r="E38" s="6"/>
      <c r="F38" s="13"/>
      <c r="G38" s="6"/>
      <c r="H38" s="6"/>
      <c r="I38" s="6"/>
      <c r="J38" s="6"/>
    </row>
    <row r="39" spans="1:155" s="1" customFormat="1">
      <c r="A39" s="16"/>
      <c r="B39" s="15"/>
      <c r="C39" s="15"/>
      <c r="D39" s="14"/>
      <c r="E39" s="6"/>
      <c r="F39" s="13"/>
      <c r="G39" s="6"/>
      <c r="H39" s="6"/>
      <c r="I39" s="6"/>
      <c r="J39" s="6"/>
    </row>
    <row r="40" spans="1:155" s="1" customFormat="1">
      <c r="G40" s="9"/>
    </row>
    <row r="41" spans="1:155" s="1" customFormat="1">
      <c r="G41" s="9"/>
    </row>
    <row r="42" spans="1:155" s="1" customFormat="1">
      <c r="G42" s="9"/>
    </row>
    <row r="43" spans="1:155" s="1" customFormat="1">
      <c r="G43" s="9"/>
    </row>
    <row r="44" spans="1:155" s="1" customFormat="1">
      <c r="G44" s="9"/>
    </row>
    <row r="45" spans="1:155" s="1" customFormat="1">
      <c r="G45" s="9"/>
    </row>
    <row r="46" spans="1:155" s="1" customFormat="1">
      <c r="G46" s="9"/>
    </row>
    <row r="47" spans="1:155" s="1" customFormat="1">
      <c r="G47" s="9"/>
    </row>
    <row r="48" spans="1:155" s="1" customFormat="1">
      <c r="G48" s="9"/>
    </row>
    <row r="49" spans="7:7" s="1" customFormat="1">
      <c r="G49" s="9"/>
    </row>
    <row r="50" spans="7:7" s="1" customFormat="1">
      <c r="G50" s="9"/>
    </row>
    <row r="51" spans="7:7" s="1" customFormat="1">
      <c r="G51" s="9"/>
    </row>
    <row r="52" spans="7:7" s="1" customFormat="1">
      <c r="G52" s="9"/>
    </row>
    <row r="53" spans="7:7" s="1" customFormat="1">
      <c r="G53" s="9"/>
    </row>
    <row r="54" spans="7:7" s="1" customFormat="1">
      <c r="G54" s="9"/>
    </row>
    <row r="55" spans="7:7" s="1" customFormat="1">
      <c r="G55" s="9"/>
    </row>
    <row r="56" spans="7:7" s="1" customFormat="1">
      <c r="G56" s="9"/>
    </row>
    <row r="57" spans="7:7" s="1" customFormat="1">
      <c r="G57" s="9"/>
    </row>
    <row r="58" spans="7:7" s="1" customFormat="1">
      <c r="G58" s="9"/>
    </row>
    <row r="59" spans="7:7" s="1" customFormat="1">
      <c r="G59" s="9"/>
    </row>
    <row r="60" spans="7:7" s="1" customFormat="1">
      <c r="G60" s="9"/>
    </row>
    <row r="61" spans="7:7" s="1" customFormat="1">
      <c r="G61" s="9"/>
    </row>
    <row r="62" spans="7:7" s="1" customFormat="1">
      <c r="G62" s="9"/>
    </row>
    <row r="63" spans="7:7" s="1" customFormat="1">
      <c r="G63" s="9"/>
    </row>
    <row r="64" spans="7:7" s="1" customFormat="1">
      <c r="G64" s="9"/>
    </row>
    <row r="65" spans="7:7" s="1" customFormat="1">
      <c r="G65" s="9"/>
    </row>
    <row r="66" spans="7:7" s="1" customFormat="1">
      <c r="G66" s="9"/>
    </row>
    <row r="67" spans="7:7" s="1" customFormat="1">
      <c r="G67" s="9"/>
    </row>
    <row r="68" spans="7:7" s="1" customFormat="1">
      <c r="G68" s="9"/>
    </row>
    <row r="69" spans="7:7" s="1" customFormat="1">
      <c r="G69" s="9"/>
    </row>
    <row r="70" spans="7:7" s="1" customFormat="1">
      <c r="G70" s="9"/>
    </row>
    <row r="71" spans="7:7" s="1" customFormat="1">
      <c r="G71" s="9"/>
    </row>
    <row r="72" spans="7:7" s="1" customFormat="1">
      <c r="G72" s="9"/>
    </row>
    <row r="73" spans="7:7" s="1" customFormat="1">
      <c r="G73" s="9"/>
    </row>
    <row r="74" spans="7:7" s="1" customFormat="1">
      <c r="G74" s="9"/>
    </row>
    <row r="75" spans="7:7" s="1" customFormat="1">
      <c r="G75" s="9"/>
    </row>
    <row r="76" spans="7:7" s="1" customFormat="1">
      <c r="G76" s="9"/>
    </row>
    <row r="77" spans="7:7" s="1" customFormat="1">
      <c r="G77" s="9"/>
    </row>
    <row r="78" spans="7:7" s="1" customFormat="1">
      <c r="G78" s="9"/>
    </row>
    <row r="79" spans="7:7" s="1" customFormat="1">
      <c r="G79" s="9"/>
    </row>
    <row r="80" spans="7:7" s="1" customFormat="1">
      <c r="G80" s="9"/>
    </row>
    <row r="81" spans="7:7" s="1" customFormat="1">
      <c r="G81" s="9"/>
    </row>
    <row r="82" spans="7:7" s="1" customFormat="1">
      <c r="G82" s="9"/>
    </row>
    <row r="83" spans="7:7" s="1" customFormat="1">
      <c r="G83" s="9"/>
    </row>
    <row r="84" spans="7:7" s="1" customFormat="1">
      <c r="G84" s="9"/>
    </row>
    <row r="85" spans="7:7" s="1" customFormat="1">
      <c r="G85" s="9"/>
    </row>
    <row r="86" spans="7:7" s="1" customFormat="1">
      <c r="G86" s="9"/>
    </row>
    <row r="87" spans="7:7" s="1" customFormat="1">
      <c r="G87" s="9"/>
    </row>
    <row r="88" spans="7:7" s="1" customFormat="1">
      <c r="G88" s="9"/>
    </row>
    <row r="89" spans="7:7" s="1" customFormat="1">
      <c r="G89" s="9"/>
    </row>
    <row r="90" spans="7:7" s="1" customFormat="1">
      <c r="G90" s="9"/>
    </row>
    <row r="91" spans="7:7" s="1" customFormat="1">
      <c r="G91" s="9"/>
    </row>
    <row r="92" spans="7:7" s="1" customFormat="1">
      <c r="G92" s="9"/>
    </row>
    <row r="93" spans="7:7" s="1" customFormat="1">
      <c r="G93" s="9"/>
    </row>
    <row r="94" spans="7:7" s="1" customFormat="1">
      <c r="G94" s="9"/>
    </row>
    <row r="95" spans="7:7" s="1" customFormat="1">
      <c r="G95" s="9"/>
    </row>
    <row r="96" spans="7:7" s="1" customFormat="1">
      <c r="G96" s="9"/>
    </row>
    <row r="97" spans="7:7" s="1" customFormat="1">
      <c r="G97" s="9"/>
    </row>
    <row r="98" spans="7:7" s="1" customFormat="1">
      <c r="G98" s="9"/>
    </row>
    <row r="99" spans="7:7" s="1" customFormat="1">
      <c r="G99" s="9"/>
    </row>
    <row r="100" spans="7:7" s="1" customFormat="1">
      <c r="G100" s="9"/>
    </row>
    <row r="101" spans="7:7" s="1" customFormat="1">
      <c r="G101" s="9"/>
    </row>
    <row r="102" spans="7:7" s="1" customFormat="1">
      <c r="G102" s="9"/>
    </row>
    <row r="103" spans="7:7" s="1" customFormat="1">
      <c r="G103" s="9"/>
    </row>
    <row r="104" spans="7:7" s="1" customFormat="1">
      <c r="G104" s="9"/>
    </row>
    <row r="105" spans="7:7" s="1" customFormat="1">
      <c r="G105" s="9"/>
    </row>
    <row r="106" spans="7:7" s="1" customFormat="1">
      <c r="G106" s="9"/>
    </row>
    <row r="107" spans="7:7" s="1" customFormat="1">
      <c r="G107" s="9"/>
    </row>
    <row r="108" spans="7:7" s="1" customFormat="1">
      <c r="G108" s="9"/>
    </row>
    <row r="109" spans="7:7" s="1" customFormat="1">
      <c r="G109" s="9"/>
    </row>
    <row r="110" spans="7:7" s="1" customFormat="1">
      <c r="G110" s="9"/>
    </row>
    <row r="111" spans="7:7" s="1" customFormat="1">
      <c r="G111" s="9"/>
    </row>
    <row r="112" spans="7:7" s="1" customFormat="1">
      <c r="G112" s="9"/>
    </row>
    <row r="113" spans="7:7" s="1" customFormat="1">
      <c r="G113" s="9"/>
    </row>
    <row r="114" spans="7:7" s="1" customFormat="1">
      <c r="G114" s="9"/>
    </row>
    <row r="115" spans="7:7" s="1" customFormat="1">
      <c r="G115" s="9"/>
    </row>
    <row r="116" spans="7:7" s="1" customFormat="1">
      <c r="G116" s="9"/>
    </row>
    <row r="117" spans="7:7" s="1" customFormat="1">
      <c r="G117" s="9"/>
    </row>
    <row r="118" spans="7:7" s="1" customFormat="1">
      <c r="G118" s="9"/>
    </row>
    <row r="119" spans="7:7" s="1" customFormat="1">
      <c r="G119" s="9"/>
    </row>
    <row r="120" spans="7:7" s="1" customFormat="1">
      <c r="G120" s="9"/>
    </row>
    <row r="121" spans="7:7" s="1" customFormat="1">
      <c r="G121" s="9"/>
    </row>
    <row r="122" spans="7:7" s="1" customFormat="1">
      <c r="G122" s="9"/>
    </row>
    <row r="123" spans="7:7" s="1" customFormat="1">
      <c r="G123" s="9"/>
    </row>
    <row r="124" spans="7:7" s="1" customFormat="1">
      <c r="G124" s="9"/>
    </row>
    <row r="125" spans="7:7" s="1" customFormat="1">
      <c r="G125" s="9"/>
    </row>
    <row r="126" spans="7:7" s="1" customFormat="1">
      <c r="G126" s="9"/>
    </row>
    <row r="127" spans="7:7" s="1" customFormat="1">
      <c r="G127" s="9"/>
    </row>
    <row r="128" spans="7:7" s="1" customFormat="1">
      <c r="G128" s="9"/>
    </row>
    <row r="129" spans="7:7" s="1" customFormat="1">
      <c r="G129" s="9"/>
    </row>
    <row r="130" spans="7:7" s="1" customFormat="1">
      <c r="G130" s="9"/>
    </row>
    <row r="131" spans="7:7" s="1" customFormat="1">
      <c r="G131" s="9"/>
    </row>
    <row r="132" spans="7:7" s="1" customFormat="1">
      <c r="G132" s="9"/>
    </row>
    <row r="133" spans="7:7" s="1" customFormat="1">
      <c r="G133" s="9"/>
    </row>
    <row r="134" spans="7:7" s="1" customFormat="1">
      <c r="G134" s="9"/>
    </row>
    <row r="135" spans="7:7" s="1" customFormat="1">
      <c r="G135" s="9"/>
    </row>
    <row r="136" spans="7:7" s="1" customFormat="1">
      <c r="G136" s="9"/>
    </row>
    <row r="137" spans="7:7" s="1" customFormat="1">
      <c r="G137" s="9"/>
    </row>
    <row r="138" spans="7:7" s="1" customFormat="1">
      <c r="G138" s="9"/>
    </row>
    <row r="139" spans="7:7" s="1" customFormat="1">
      <c r="G139" s="9"/>
    </row>
    <row r="140" spans="7:7" s="1" customFormat="1">
      <c r="G140" s="9"/>
    </row>
    <row r="141" spans="7:7" s="1" customFormat="1">
      <c r="G141" s="9"/>
    </row>
    <row r="142" spans="7:7" s="1" customFormat="1">
      <c r="G142" s="9"/>
    </row>
    <row r="143" spans="7:7" s="1" customFormat="1">
      <c r="G143" s="9"/>
    </row>
    <row r="144" spans="7:7" s="1" customFormat="1">
      <c r="G144" s="9"/>
    </row>
    <row r="145" spans="7:7" s="1" customFormat="1">
      <c r="G145" s="9"/>
    </row>
    <row r="146" spans="7:7" s="1" customFormat="1">
      <c r="G146" s="9"/>
    </row>
    <row r="147" spans="7:7" s="1" customFormat="1">
      <c r="G147" s="9"/>
    </row>
    <row r="148" spans="7:7" s="1" customFormat="1">
      <c r="G148" s="9"/>
    </row>
    <row r="149" spans="7:7" s="1" customFormat="1">
      <c r="G149" s="9"/>
    </row>
    <row r="150" spans="7:7" s="1" customFormat="1">
      <c r="G150" s="9"/>
    </row>
    <row r="151" spans="7:7" s="1" customFormat="1">
      <c r="G151" s="9"/>
    </row>
    <row r="152" spans="7:7" s="1" customFormat="1">
      <c r="G152" s="9"/>
    </row>
    <row r="153" spans="7:7" s="1" customFormat="1">
      <c r="G153" s="9"/>
    </row>
    <row r="154" spans="7:7" s="1" customFormat="1">
      <c r="G154" s="9"/>
    </row>
    <row r="155" spans="7:7" s="1" customFormat="1">
      <c r="G155" s="9"/>
    </row>
    <row r="156" spans="7:7" s="1" customFormat="1">
      <c r="G156" s="9"/>
    </row>
    <row r="157" spans="7:7" s="1" customFormat="1">
      <c r="G157" s="9"/>
    </row>
    <row r="158" spans="7:7" s="1" customFormat="1">
      <c r="G158" s="9"/>
    </row>
    <row r="159" spans="7:7" s="1" customFormat="1">
      <c r="G159" s="9"/>
    </row>
    <row r="160" spans="7:7" s="1" customFormat="1">
      <c r="G160" s="9"/>
    </row>
    <row r="161" spans="7:7" s="1" customFormat="1">
      <c r="G161" s="9"/>
    </row>
    <row r="162" spans="7:7" s="1" customFormat="1">
      <c r="G162" s="9"/>
    </row>
    <row r="163" spans="7:7" s="1" customFormat="1">
      <c r="G163" s="9"/>
    </row>
    <row r="164" spans="7:7" s="1" customFormat="1">
      <c r="G164" s="9"/>
    </row>
    <row r="165" spans="7:7" s="1" customFormat="1">
      <c r="G165" s="9"/>
    </row>
    <row r="166" spans="7:7" s="1" customFormat="1">
      <c r="G166" s="9"/>
    </row>
    <row r="167" spans="7:7" s="1" customFormat="1">
      <c r="G167" s="9"/>
    </row>
    <row r="168" spans="7:7" s="1" customFormat="1">
      <c r="G168" s="9"/>
    </row>
    <row r="169" spans="7:7" s="1" customFormat="1">
      <c r="G169" s="9"/>
    </row>
    <row r="170" spans="7:7" s="1" customFormat="1">
      <c r="G170" s="9"/>
    </row>
    <row r="171" spans="7:7" s="1" customFormat="1">
      <c r="G171" s="9"/>
    </row>
    <row r="172" spans="7:7" s="1" customFormat="1">
      <c r="G172" s="9"/>
    </row>
    <row r="173" spans="7:7" s="1" customFormat="1">
      <c r="G173" s="9"/>
    </row>
    <row r="174" spans="7:7" s="1" customFormat="1">
      <c r="G174" s="9"/>
    </row>
    <row r="175" spans="7:7" s="1" customFormat="1">
      <c r="G175" s="9"/>
    </row>
    <row r="176" spans="7:7" s="1" customFormat="1">
      <c r="G176" s="9"/>
    </row>
    <row r="177" spans="7:7" s="1" customFormat="1">
      <c r="G177" s="9"/>
    </row>
    <row r="178" spans="7:7" s="1" customFormat="1">
      <c r="G178" s="9"/>
    </row>
    <row r="179" spans="7:7" s="1" customFormat="1">
      <c r="G179" s="9"/>
    </row>
    <row r="180" spans="7:7" s="1" customFormat="1">
      <c r="G180" s="9"/>
    </row>
    <row r="181" spans="7:7" s="1" customFormat="1">
      <c r="G181" s="9"/>
    </row>
    <row r="182" spans="7:7" s="1" customFormat="1">
      <c r="G182" s="9"/>
    </row>
    <row r="183" spans="7:7" s="1" customFormat="1">
      <c r="G183" s="9"/>
    </row>
    <row r="184" spans="7:7" s="1" customFormat="1">
      <c r="G184" s="9"/>
    </row>
    <row r="185" spans="7:7" s="1" customFormat="1">
      <c r="G185" s="9"/>
    </row>
    <row r="186" spans="7:7" s="1" customFormat="1">
      <c r="G186" s="9"/>
    </row>
    <row r="187" spans="7:7" s="1" customFormat="1">
      <c r="G187" s="9"/>
    </row>
    <row r="188" spans="7:7" s="1" customFormat="1">
      <c r="G188" s="9"/>
    </row>
    <row r="189" spans="7:7" s="1" customFormat="1">
      <c r="G189" s="9"/>
    </row>
    <row r="190" spans="7:7" s="1" customFormat="1">
      <c r="G190" s="9"/>
    </row>
    <row r="191" spans="7:7" s="1" customFormat="1">
      <c r="G191" s="9"/>
    </row>
    <row r="192" spans="7:7" s="1" customFormat="1">
      <c r="G192" s="9"/>
    </row>
    <row r="193" spans="7:7" s="1" customFormat="1">
      <c r="G193" s="9"/>
    </row>
    <row r="194" spans="7:7" s="1" customFormat="1">
      <c r="G194" s="9"/>
    </row>
    <row r="195" spans="7:7" s="1" customFormat="1">
      <c r="G195" s="9"/>
    </row>
    <row r="196" spans="7:7" s="1" customFormat="1">
      <c r="G196" s="9"/>
    </row>
    <row r="197" spans="7:7" s="1" customFormat="1">
      <c r="G197" s="9"/>
    </row>
    <row r="198" spans="7:7" s="1" customFormat="1">
      <c r="G198" s="9"/>
    </row>
    <row r="199" spans="7:7" s="1" customFormat="1">
      <c r="G199" s="9"/>
    </row>
    <row r="200" spans="7:7" s="1" customFormat="1">
      <c r="G200" s="9"/>
    </row>
    <row r="201" spans="7:7" s="1" customFormat="1">
      <c r="G201" s="9"/>
    </row>
    <row r="202" spans="7:7" s="1" customFormat="1">
      <c r="G202" s="9"/>
    </row>
    <row r="203" spans="7:7" s="1" customFormat="1">
      <c r="G203" s="9"/>
    </row>
    <row r="204" spans="7:7" s="1" customFormat="1">
      <c r="G204" s="9"/>
    </row>
    <row r="205" spans="7:7" s="1" customFormat="1">
      <c r="G205" s="9"/>
    </row>
    <row r="206" spans="7:7" s="1" customFormat="1">
      <c r="G206" s="9"/>
    </row>
    <row r="207" spans="7:7" s="1" customFormat="1">
      <c r="G207" s="9"/>
    </row>
    <row r="208" spans="7:7" s="1" customFormat="1">
      <c r="G208" s="9"/>
    </row>
    <row r="209" spans="7:7" s="1" customFormat="1">
      <c r="G209" s="9"/>
    </row>
    <row r="210" spans="7:7" s="1" customFormat="1">
      <c r="G210" s="9"/>
    </row>
    <row r="211" spans="7:7" s="1" customFormat="1">
      <c r="G211" s="9"/>
    </row>
    <row r="212" spans="7:7" s="1" customFormat="1">
      <c r="G212" s="9"/>
    </row>
    <row r="213" spans="7:7" s="1" customFormat="1">
      <c r="G213" s="9"/>
    </row>
    <row r="214" spans="7:7" s="1" customFormat="1">
      <c r="G214" s="9"/>
    </row>
    <row r="215" spans="7:7" s="1" customFormat="1">
      <c r="G215" s="9"/>
    </row>
    <row r="216" spans="7:7" s="1" customFormat="1">
      <c r="G216" s="9"/>
    </row>
    <row r="217" spans="7:7" s="1" customFormat="1">
      <c r="G217" s="9"/>
    </row>
    <row r="218" spans="7:7" s="1" customFormat="1">
      <c r="G218" s="9"/>
    </row>
    <row r="219" spans="7:7" s="1" customFormat="1">
      <c r="G219" s="9"/>
    </row>
    <row r="220" spans="7:7" s="1" customFormat="1">
      <c r="G220" s="9"/>
    </row>
    <row r="221" spans="7:7" s="1" customFormat="1">
      <c r="G221" s="9"/>
    </row>
    <row r="222" spans="7:7" s="1" customFormat="1">
      <c r="G222" s="9"/>
    </row>
    <row r="223" spans="7:7" s="1" customFormat="1">
      <c r="G223" s="9"/>
    </row>
    <row r="224" spans="7:7" s="1" customFormat="1">
      <c r="G224" s="9"/>
    </row>
    <row r="225" spans="7:7" s="1" customFormat="1">
      <c r="G225" s="9"/>
    </row>
    <row r="226" spans="7:7" s="1" customFormat="1">
      <c r="G226" s="9"/>
    </row>
    <row r="227" spans="7:7" s="1" customFormat="1">
      <c r="G227" s="9"/>
    </row>
    <row r="228" spans="7:7" s="1" customFormat="1">
      <c r="G228" s="9"/>
    </row>
    <row r="229" spans="7:7" s="1" customFormat="1">
      <c r="G229" s="9"/>
    </row>
    <row r="230" spans="7:7" s="1" customFormat="1">
      <c r="G230" s="9"/>
    </row>
    <row r="231" spans="7:7" s="1" customFormat="1">
      <c r="G231" s="9"/>
    </row>
    <row r="232" spans="7:7" s="1" customFormat="1">
      <c r="G232" s="9"/>
    </row>
    <row r="233" spans="7:7" s="1" customFormat="1">
      <c r="G233" s="9"/>
    </row>
    <row r="234" spans="7:7" s="1" customFormat="1">
      <c r="G234" s="9"/>
    </row>
    <row r="235" spans="7:7" s="1" customFormat="1">
      <c r="G235" s="9"/>
    </row>
    <row r="236" spans="7:7" s="1" customFormat="1">
      <c r="G236" s="9"/>
    </row>
    <row r="237" spans="7:7" s="1" customFormat="1">
      <c r="G237" s="9"/>
    </row>
    <row r="238" spans="7:7" s="1" customFormat="1">
      <c r="G238" s="9"/>
    </row>
    <row r="239" spans="7:7" s="1" customFormat="1">
      <c r="G239" s="9"/>
    </row>
    <row r="240" spans="7:7" s="1" customFormat="1">
      <c r="G240" s="9"/>
    </row>
    <row r="241" spans="7:7" s="1" customFormat="1">
      <c r="G241" s="9"/>
    </row>
  </sheetData>
  <sheetProtection algorithmName="SHA-512" hashValue="ja9iAl8Aa4JCvD1EOhp84Xt1C6qDWdtcPdTzovYdw3m+99lDMBNJWoSu74daIpbrH2ejuJfWgxaIzlno2YK5pw==" saltValue="tkim+rG99TAEnK3S2icWHw==" spinCount="100000" sheet="1" objects="1" scenarios="1"/>
  <mergeCells count="1">
    <mergeCell ref="A25:H25"/>
  </mergeCells>
  <pageMargins left="0.7" right="0.7" top="0.75" bottom="0.75" header="0.3" footer="0.3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92854-8FE9-A942-B887-09D88C9895A7}">
  <sheetPr>
    <pageSetUpPr fitToPage="1"/>
  </sheetPr>
  <dimension ref="A1:XFB196"/>
  <sheetViews>
    <sheetView zoomScale="130" zoomScaleNormal="130" workbookViewId="0"/>
  </sheetViews>
  <sheetFormatPr baseColWidth="10" defaultColWidth="11.5" defaultRowHeight="15"/>
  <cols>
    <col min="1" max="1" width="60.6640625" customWidth="1"/>
    <col min="2" max="2" width="4.6640625" customWidth="1"/>
    <col min="3" max="5" width="6.6640625" customWidth="1"/>
    <col min="6" max="6" width="4.6640625" customWidth="1"/>
    <col min="7" max="7" width="6.6640625" customWidth="1"/>
    <col min="8" max="8" width="6.6640625" style="10" customWidth="1"/>
    <col min="9" max="9" width="6.6640625" style="1" customWidth="1"/>
    <col min="10" max="10" width="4.6640625" style="1" customWidth="1"/>
    <col min="11" max="13" width="6.6640625" style="1" customWidth="1"/>
    <col min="14" max="14" width="4.6640625" style="1" customWidth="1"/>
    <col min="15" max="17" width="6.6640625" style="1" customWidth="1"/>
    <col min="18" max="18" width="4.6640625" style="1" customWidth="1"/>
    <col min="19" max="21" width="6.6640625" style="1" customWidth="1"/>
    <col min="22" max="172" width="11.5" style="1"/>
  </cols>
  <sheetData>
    <row r="1" spans="1:16382" s="1" customFormat="1"/>
    <row r="2" spans="1:16382" s="1" customFormat="1" ht="21">
      <c r="A2" s="35" t="s">
        <v>17</v>
      </c>
    </row>
    <row r="3" spans="1:16382" s="1" customFormat="1">
      <c r="A3" s="1" t="s">
        <v>577</v>
      </c>
    </row>
    <row r="4" spans="1:16382" s="1" customFormat="1">
      <c r="A4" s="4"/>
    </row>
    <row r="5" spans="1:16382" s="1" customFormat="1" ht="18" customHeight="1">
      <c r="A5" s="1094" t="s">
        <v>579</v>
      </c>
      <c r="B5" s="1095"/>
      <c r="C5" s="1095"/>
      <c r="D5" s="1095"/>
      <c r="E5" s="1095"/>
      <c r="F5" s="1095"/>
      <c r="G5" s="1095"/>
      <c r="H5" s="1095"/>
    </row>
    <row r="6" spans="1:16382" s="56" customFormat="1" ht="35" customHeight="1">
      <c r="A6" s="1093" t="s">
        <v>578</v>
      </c>
      <c r="B6" s="1093"/>
      <c r="C6" s="1093"/>
      <c r="D6" s="1093"/>
      <c r="E6" s="1093"/>
      <c r="F6" s="1093"/>
      <c r="G6" s="34"/>
      <c r="H6" s="34"/>
    </row>
    <row r="7" spans="1:16382" s="6" customFormat="1" ht="21" customHeight="1">
      <c r="A7" s="5" t="s">
        <v>580</v>
      </c>
      <c r="B7" s="17"/>
      <c r="C7" s="13"/>
      <c r="D7" s="13"/>
      <c r="E7" s="766"/>
      <c r="F7" s="17"/>
      <c r="G7" s="13"/>
      <c r="H7" s="13"/>
      <c r="I7" s="766"/>
      <c r="J7" s="17"/>
      <c r="K7" s="13"/>
      <c r="L7" s="13"/>
      <c r="M7" s="766"/>
      <c r="N7" s="17"/>
      <c r="O7" s="13"/>
      <c r="P7" s="13"/>
      <c r="Q7" s="766"/>
      <c r="R7" s="17"/>
      <c r="S7" s="13"/>
      <c r="T7" s="13"/>
      <c r="U7" s="766"/>
    </row>
    <row r="8" spans="1:16382" s="6" customFormat="1" ht="9" customHeight="1">
      <c r="B8" s="767"/>
      <c r="C8" s="13"/>
      <c r="D8" s="13"/>
      <c r="E8" s="766"/>
      <c r="F8" s="17"/>
      <c r="G8" s="13"/>
      <c r="H8" s="13"/>
      <c r="I8" s="766"/>
      <c r="J8" s="17"/>
      <c r="K8" s="13"/>
      <c r="L8" s="13"/>
      <c r="M8" s="766"/>
      <c r="N8" s="17"/>
      <c r="O8" s="13"/>
      <c r="P8" s="13"/>
      <c r="Q8" s="766"/>
      <c r="R8" s="17"/>
      <c r="S8" s="13"/>
      <c r="T8" s="13"/>
      <c r="U8" s="766"/>
    </row>
    <row r="9" spans="1:16382" s="6" customFormat="1" ht="11.25" customHeight="1">
      <c r="B9" s="1090" t="s">
        <v>436</v>
      </c>
      <c r="C9" s="1090"/>
      <c r="D9" s="1090"/>
      <c r="E9" s="1091"/>
      <c r="F9" s="1088" t="s">
        <v>437</v>
      </c>
      <c r="G9" s="1088"/>
      <c r="H9" s="1088"/>
      <c r="I9" s="1088"/>
      <c r="J9" s="1089" t="s">
        <v>438</v>
      </c>
      <c r="K9" s="1088"/>
      <c r="L9" s="1088"/>
      <c r="M9" s="1092"/>
      <c r="N9" s="1088" t="s">
        <v>439</v>
      </c>
      <c r="O9" s="1088"/>
      <c r="P9" s="1088"/>
      <c r="Q9" s="1088"/>
      <c r="R9" s="1089" t="s">
        <v>440</v>
      </c>
      <c r="S9" s="1088"/>
      <c r="T9" s="1088"/>
      <c r="U9" s="1088"/>
    </row>
    <row r="10" spans="1:16382" s="6" customFormat="1" ht="29.25" customHeight="1">
      <c r="A10" s="448"/>
      <c r="B10" s="768" t="s">
        <v>581</v>
      </c>
      <c r="C10" s="769" t="s">
        <v>582</v>
      </c>
      <c r="D10" s="769" t="s">
        <v>583</v>
      </c>
      <c r="E10" s="770" t="s">
        <v>584</v>
      </c>
      <c r="F10" s="768" t="s">
        <v>581</v>
      </c>
      <c r="G10" s="769" t="s">
        <v>582</v>
      </c>
      <c r="H10" s="769" t="s">
        <v>583</v>
      </c>
      <c r="I10" s="769" t="s">
        <v>584</v>
      </c>
      <c r="J10" s="771" t="s">
        <v>581</v>
      </c>
      <c r="K10" s="769" t="s">
        <v>582</v>
      </c>
      <c r="L10" s="769" t="s">
        <v>583</v>
      </c>
      <c r="M10" s="770" t="s">
        <v>584</v>
      </c>
      <c r="N10" s="768" t="s">
        <v>581</v>
      </c>
      <c r="O10" s="769" t="s">
        <v>582</v>
      </c>
      <c r="P10" s="769" t="s">
        <v>583</v>
      </c>
      <c r="Q10" s="769" t="s">
        <v>584</v>
      </c>
      <c r="R10" s="771" t="s">
        <v>581</v>
      </c>
      <c r="S10" s="769" t="s">
        <v>582</v>
      </c>
      <c r="T10" s="769" t="s">
        <v>583</v>
      </c>
      <c r="U10" s="769" t="s">
        <v>584</v>
      </c>
    </row>
    <row r="11" spans="1:16382" s="6" customFormat="1" ht="9" customHeight="1">
      <c r="A11" s="772" t="s">
        <v>488</v>
      </c>
      <c r="B11" s="773">
        <v>1892</v>
      </c>
      <c r="C11" s="773">
        <v>375255.5</v>
      </c>
      <c r="D11" s="773">
        <v>334894.5</v>
      </c>
      <c r="E11" s="774">
        <v>89.24</v>
      </c>
      <c r="F11" s="775">
        <v>1966</v>
      </c>
      <c r="G11" s="773">
        <v>396155.5</v>
      </c>
      <c r="H11" s="773">
        <v>345435.5</v>
      </c>
      <c r="I11" s="776">
        <v>87.2</v>
      </c>
      <c r="J11" s="777">
        <v>2005</v>
      </c>
      <c r="K11" s="773">
        <v>391487.5</v>
      </c>
      <c r="L11" s="773">
        <v>343006.5</v>
      </c>
      <c r="M11" s="774">
        <v>87.62</v>
      </c>
      <c r="N11" s="775">
        <v>1667</v>
      </c>
      <c r="O11" s="773">
        <v>327533.5</v>
      </c>
      <c r="P11" s="773">
        <v>289246</v>
      </c>
      <c r="Q11" s="776">
        <v>88.31</v>
      </c>
      <c r="R11" s="777">
        <v>1792</v>
      </c>
      <c r="S11" s="773">
        <v>344513.5</v>
      </c>
      <c r="T11" s="773">
        <v>303309.5</v>
      </c>
      <c r="U11" s="776">
        <v>88.04</v>
      </c>
    </row>
    <row r="12" spans="1:16382" s="6" customFormat="1" ht="9" customHeight="1">
      <c r="A12" s="778" t="s">
        <v>385</v>
      </c>
      <c r="B12" s="779">
        <v>1222</v>
      </c>
      <c r="C12" s="779">
        <v>330605</v>
      </c>
      <c r="D12" s="779">
        <v>291171.5</v>
      </c>
      <c r="E12" s="780">
        <v>88.07</v>
      </c>
      <c r="F12" s="781">
        <v>1260</v>
      </c>
      <c r="G12" s="779">
        <v>349454</v>
      </c>
      <c r="H12" s="779">
        <v>300270.5</v>
      </c>
      <c r="I12" s="782">
        <v>85.93</v>
      </c>
      <c r="J12" s="783">
        <v>1227</v>
      </c>
      <c r="K12" s="779">
        <v>338256.5</v>
      </c>
      <c r="L12" s="779">
        <v>291747.5</v>
      </c>
      <c r="M12" s="780">
        <v>86.25</v>
      </c>
      <c r="N12" s="781">
        <v>1044</v>
      </c>
      <c r="O12" s="779">
        <v>284665.5</v>
      </c>
      <c r="P12" s="779">
        <v>247774.5</v>
      </c>
      <c r="Q12" s="782">
        <v>87.04</v>
      </c>
      <c r="R12" s="783">
        <v>1082</v>
      </c>
      <c r="S12" s="779">
        <v>295625.5</v>
      </c>
      <c r="T12" s="779">
        <v>256851</v>
      </c>
      <c r="U12" s="782">
        <v>86.88</v>
      </c>
    </row>
    <row r="13" spans="1:16382" s="6" customFormat="1" ht="9" customHeight="1">
      <c r="A13" s="778" t="s">
        <v>585</v>
      </c>
      <c r="B13" s="779">
        <v>594</v>
      </c>
      <c r="C13" s="779">
        <v>37442.5</v>
      </c>
      <c r="D13" s="779">
        <v>36605</v>
      </c>
      <c r="E13" s="780">
        <v>97.76</v>
      </c>
      <c r="F13" s="781">
        <v>620</v>
      </c>
      <c r="G13" s="779">
        <v>38415</v>
      </c>
      <c r="H13" s="779">
        <v>37184</v>
      </c>
      <c r="I13" s="782">
        <v>96.8</v>
      </c>
      <c r="J13" s="783">
        <v>636</v>
      </c>
      <c r="K13" s="779">
        <v>39643</v>
      </c>
      <c r="L13" s="779">
        <v>38142</v>
      </c>
      <c r="M13" s="780">
        <v>96.21</v>
      </c>
      <c r="N13" s="781">
        <v>498</v>
      </c>
      <c r="O13" s="779">
        <v>31069.5</v>
      </c>
      <c r="P13" s="779">
        <v>29874.5</v>
      </c>
      <c r="Q13" s="782">
        <v>96.15</v>
      </c>
      <c r="R13" s="783">
        <v>589</v>
      </c>
      <c r="S13" s="779">
        <v>37131</v>
      </c>
      <c r="T13" s="779">
        <v>35308</v>
      </c>
      <c r="U13" s="782">
        <v>95.09</v>
      </c>
    </row>
    <row r="14" spans="1:16382" s="6" customFormat="1" ht="9" customHeight="1">
      <c r="A14" s="778" t="s">
        <v>586</v>
      </c>
      <c r="B14" s="779">
        <v>76</v>
      </c>
      <c r="C14" s="779">
        <v>7208</v>
      </c>
      <c r="D14" s="779">
        <v>7118</v>
      </c>
      <c r="E14" s="780">
        <v>98.75</v>
      </c>
      <c r="F14" s="781">
        <v>86</v>
      </c>
      <c r="G14" s="779">
        <v>8286.5</v>
      </c>
      <c r="H14" s="779">
        <v>7981</v>
      </c>
      <c r="I14" s="782">
        <v>96.31</v>
      </c>
      <c r="J14" s="783">
        <v>142</v>
      </c>
      <c r="K14" s="779">
        <v>13588</v>
      </c>
      <c r="L14" s="779">
        <v>13117</v>
      </c>
      <c r="M14" s="780">
        <v>96.53</v>
      </c>
      <c r="N14" s="781">
        <v>125</v>
      </c>
      <c r="O14" s="779">
        <v>11798.5</v>
      </c>
      <c r="P14" s="779">
        <v>11597</v>
      </c>
      <c r="Q14" s="782">
        <v>98.29</v>
      </c>
      <c r="R14" s="783">
        <v>121</v>
      </c>
      <c r="S14" s="779">
        <v>11757</v>
      </c>
      <c r="T14" s="779">
        <v>11150.5</v>
      </c>
      <c r="U14" s="782">
        <v>94.84</v>
      </c>
    </row>
    <row r="15" spans="1:16382" s="1" customFormat="1">
      <c r="G15" s="12"/>
      <c r="H15" s="12"/>
      <c r="I15" s="12"/>
      <c r="J15" s="12"/>
      <c r="K15" s="13"/>
    </row>
    <row r="16" spans="1:16382" s="7" customFormat="1" ht="11">
      <c r="A16" s="448"/>
      <c r="B16" s="1090" t="s">
        <v>436</v>
      </c>
      <c r="C16" s="1090"/>
      <c r="D16" s="1090"/>
      <c r="E16" s="1091"/>
      <c r="F16" s="1088" t="s">
        <v>437</v>
      </c>
      <c r="G16" s="1088"/>
      <c r="H16" s="1088"/>
      <c r="I16" s="1088"/>
      <c r="J16" s="1089" t="s">
        <v>438</v>
      </c>
      <c r="K16" s="1088"/>
      <c r="L16" s="1088"/>
      <c r="M16" s="1092"/>
      <c r="N16" s="1088" t="s">
        <v>439</v>
      </c>
      <c r="O16" s="1088"/>
      <c r="P16" s="1088"/>
      <c r="Q16" s="1088"/>
      <c r="R16" s="1089" t="s">
        <v>440</v>
      </c>
      <c r="S16" s="1088"/>
      <c r="T16" s="1088"/>
      <c r="U16" s="1088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</row>
    <row r="17" spans="1:16382" s="7" customFormat="1" ht="29.25" customHeight="1">
      <c r="A17" s="6"/>
      <c r="B17" s="768" t="s">
        <v>581</v>
      </c>
      <c r="C17" s="769" t="s">
        <v>582</v>
      </c>
      <c r="D17" s="769" t="s">
        <v>583</v>
      </c>
      <c r="E17" s="770" t="s">
        <v>584</v>
      </c>
      <c r="F17" s="768" t="s">
        <v>581</v>
      </c>
      <c r="G17" s="769" t="s">
        <v>582</v>
      </c>
      <c r="H17" s="769" t="s">
        <v>583</v>
      </c>
      <c r="I17" s="769" t="s">
        <v>584</v>
      </c>
      <c r="J17" s="771" t="s">
        <v>581</v>
      </c>
      <c r="K17" s="769" t="s">
        <v>582</v>
      </c>
      <c r="L17" s="769" t="s">
        <v>583</v>
      </c>
      <c r="M17" s="770" t="s">
        <v>584</v>
      </c>
      <c r="N17" s="768" t="s">
        <v>581</v>
      </c>
      <c r="O17" s="769" t="s">
        <v>582</v>
      </c>
      <c r="P17" s="769" t="s">
        <v>583</v>
      </c>
      <c r="Q17" s="769" t="s">
        <v>584</v>
      </c>
      <c r="R17" s="771" t="s">
        <v>581</v>
      </c>
      <c r="S17" s="769" t="s">
        <v>582</v>
      </c>
      <c r="T17" s="769" t="s">
        <v>583</v>
      </c>
      <c r="U17" s="769" t="s">
        <v>584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</row>
    <row r="18" spans="1:16382" s="7" customFormat="1" ht="12">
      <c r="A18" s="772" t="s">
        <v>11</v>
      </c>
      <c r="B18" s="773">
        <v>108</v>
      </c>
      <c r="C18" s="773">
        <v>14326</v>
      </c>
      <c r="D18" s="773">
        <v>12592</v>
      </c>
      <c r="E18" s="774">
        <v>87.9</v>
      </c>
      <c r="F18" s="775">
        <v>51</v>
      </c>
      <c r="G18" s="773">
        <v>11367</v>
      </c>
      <c r="H18" s="773">
        <v>9365</v>
      </c>
      <c r="I18" s="776">
        <v>82.39</v>
      </c>
      <c r="J18" s="777">
        <v>84</v>
      </c>
      <c r="K18" s="773">
        <v>14073</v>
      </c>
      <c r="L18" s="773">
        <v>11748</v>
      </c>
      <c r="M18" s="774">
        <v>83.48</v>
      </c>
      <c r="N18" s="775">
        <v>81</v>
      </c>
      <c r="O18" s="773">
        <v>13723</v>
      </c>
      <c r="P18" s="773">
        <v>11322</v>
      </c>
      <c r="Q18" s="776">
        <v>82.5</v>
      </c>
      <c r="R18" s="777">
        <v>72</v>
      </c>
      <c r="S18" s="773">
        <v>10425</v>
      </c>
      <c r="T18" s="773">
        <v>9180</v>
      </c>
      <c r="U18" s="776">
        <v>88.06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</row>
    <row r="19" spans="1:16382" s="784" customFormat="1" ht="12">
      <c r="A19" s="778" t="s">
        <v>385</v>
      </c>
      <c r="B19" s="779">
        <v>29</v>
      </c>
      <c r="C19" s="779">
        <v>8466</v>
      </c>
      <c r="D19" s="779">
        <v>6840</v>
      </c>
      <c r="E19" s="780">
        <v>80.790000000000006</v>
      </c>
      <c r="F19" s="781">
        <v>36</v>
      </c>
      <c r="G19" s="779">
        <v>10410</v>
      </c>
      <c r="H19" s="779">
        <v>8448</v>
      </c>
      <c r="I19" s="782">
        <v>81.150000000000006</v>
      </c>
      <c r="J19" s="783">
        <v>32</v>
      </c>
      <c r="K19" s="779">
        <v>9774</v>
      </c>
      <c r="L19" s="779">
        <v>7518</v>
      </c>
      <c r="M19" s="780">
        <v>76.92</v>
      </c>
      <c r="N19" s="781">
        <v>31</v>
      </c>
      <c r="O19" s="779">
        <v>9588</v>
      </c>
      <c r="P19" s="779">
        <v>7272</v>
      </c>
      <c r="Q19" s="782">
        <v>75.84</v>
      </c>
      <c r="R19" s="783">
        <v>23</v>
      </c>
      <c r="S19" s="779">
        <v>6372</v>
      </c>
      <c r="T19" s="779">
        <v>5316</v>
      </c>
      <c r="U19" s="782">
        <v>83.43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</row>
    <row r="20" spans="1:16382" s="7" customFormat="1" ht="12">
      <c r="A20" s="455" t="s">
        <v>22</v>
      </c>
      <c r="B20" s="779">
        <v>16</v>
      </c>
      <c r="C20" s="779">
        <v>4518</v>
      </c>
      <c r="D20" s="779">
        <v>3810</v>
      </c>
      <c r="E20" s="780">
        <v>84.33</v>
      </c>
      <c r="F20" s="781">
        <v>21</v>
      </c>
      <c r="G20" s="779">
        <v>5766</v>
      </c>
      <c r="H20" s="779">
        <v>4932</v>
      </c>
      <c r="I20" s="782">
        <v>85.54</v>
      </c>
      <c r="J20" s="783">
        <v>17</v>
      </c>
      <c r="K20" s="779">
        <v>4980</v>
      </c>
      <c r="L20" s="779">
        <v>4032</v>
      </c>
      <c r="M20" s="780">
        <v>80.959999999999994</v>
      </c>
      <c r="N20" s="781">
        <v>22</v>
      </c>
      <c r="O20" s="779">
        <v>6174</v>
      </c>
      <c r="P20" s="779">
        <v>5172</v>
      </c>
      <c r="Q20" s="782">
        <v>83.77</v>
      </c>
      <c r="R20" s="783">
        <v>17</v>
      </c>
      <c r="S20" s="779">
        <v>4554</v>
      </c>
      <c r="T20" s="779">
        <v>3936</v>
      </c>
      <c r="U20" s="782">
        <v>86.43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</row>
    <row r="21" spans="1:16382" s="7" customFormat="1" ht="12">
      <c r="A21" s="455" t="s">
        <v>190</v>
      </c>
      <c r="B21" s="779">
        <v>13</v>
      </c>
      <c r="C21" s="779">
        <v>3948</v>
      </c>
      <c r="D21" s="779">
        <v>3030</v>
      </c>
      <c r="E21" s="780">
        <v>76.75</v>
      </c>
      <c r="F21" s="781">
        <v>15</v>
      </c>
      <c r="G21" s="779">
        <v>4644</v>
      </c>
      <c r="H21" s="779">
        <v>3516</v>
      </c>
      <c r="I21" s="782">
        <v>75.709999999999994</v>
      </c>
      <c r="J21" s="783">
        <v>15</v>
      </c>
      <c r="K21" s="779">
        <v>4794</v>
      </c>
      <c r="L21" s="779">
        <v>3486</v>
      </c>
      <c r="M21" s="780">
        <v>72.72</v>
      </c>
      <c r="N21" s="781">
        <v>9</v>
      </c>
      <c r="O21" s="779">
        <v>3414</v>
      </c>
      <c r="P21" s="779">
        <v>2100</v>
      </c>
      <c r="Q21" s="782">
        <v>61.51</v>
      </c>
      <c r="R21" s="783">
        <v>6</v>
      </c>
      <c r="S21" s="779">
        <v>1818</v>
      </c>
      <c r="T21" s="779">
        <v>1380</v>
      </c>
      <c r="U21" s="782">
        <v>75.91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</row>
    <row r="22" spans="1:16382" s="784" customFormat="1" ht="12">
      <c r="A22" s="778" t="s">
        <v>585</v>
      </c>
      <c r="B22" s="779">
        <v>79</v>
      </c>
      <c r="C22" s="779">
        <v>5860</v>
      </c>
      <c r="D22" s="779">
        <v>5752</v>
      </c>
      <c r="E22" s="780">
        <v>98.16</v>
      </c>
      <c r="F22" s="781">
        <v>15</v>
      </c>
      <c r="G22" s="779">
        <v>957</v>
      </c>
      <c r="H22" s="779">
        <v>917</v>
      </c>
      <c r="I22" s="782">
        <v>95.82</v>
      </c>
      <c r="J22" s="783">
        <v>16</v>
      </c>
      <c r="K22" s="779">
        <v>1059</v>
      </c>
      <c r="L22" s="779">
        <v>990</v>
      </c>
      <c r="M22" s="780">
        <v>93.48</v>
      </c>
      <c r="N22" s="781">
        <v>16</v>
      </c>
      <c r="O22" s="779">
        <v>1075</v>
      </c>
      <c r="P22" s="779">
        <v>990</v>
      </c>
      <c r="Q22" s="782">
        <v>92.09</v>
      </c>
      <c r="R22" s="783">
        <v>17</v>
      </c>
      <c r="S22" s="779">
        <v>1061</v>
      </c>
      <c r="T22" s="779">
        <v>984</v>
      </c>
      <c r="U22" s="782">
        <v>92.74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</row>
    <row r="23" spans="1:16382" s="7" customFormat="1" ht="12">
      <c r="A23" s="455" t="s">
        <v>192</v>
      </c>
      <c r="B23" s="779">
        <v>76</v>
      </c>
      <c r="C23" s="779">
        <v>5674</v>
      </c>
      <c r="D23" s="779">
        <v>5572</v>
      </c>
      <c r="E23" s="780">
        <v>98.2</v>
      </c>
      <c r="F23" s="781">
        <v>4</v>
      </c>
      <c r="G23" s="779">
        <v>360</v>
      </c>
      <c r="H23" s="779">
        <v>320</v>
      </c>
      <c r="I23" s="782">
        <v>88.89</v>
      </c>
      <c r="J23" s="783">
        <v>2</v>
      </c>
      <c r="K23" s="779">
        <v>168</v>
      </c>
      <c r="L23" s="779">
        <v>160</v>
      </c>
      <c r="M23" s="780">
        <v>95.24</v>
      </c>
      <c r="N23" s="781">
        <v>1</v>
      </c>
      <c r="O23" s="779">
        <v>100</v>
      </c>
      <c r="P23" s="779">
        <v>100</v>
      </c>
      <c r="Q23" s="782">
        <v>100</v>
      </c>
      <c r="R23" s="783"/>
      <c r="S23" s="779"/>
      <c r="T23" s="779"/>
      <c r="U23" s="782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</row>
    <row r="24" spans="1:16382" s="7" customFormat="1" ht="12">
      <c r="A24" s="455" t="s">
        <v>191</v>
      </c>
      <c r="B24" s="779">
        <v>3</v>
      </c>
      <c r="C24" s="779">
        <v>186</v>
      </c>
      <c r="D24" s="779">
        <v>180</v>
      </c>
      <c r="E24" s="780">
        <v>96.77</v>
      </c>
      <c r="F24" s="781">
        <v>4</v>
      </c>
      <c r="G24" s="779">
        <v>222</v>
      </c>
      <c r="H24" s="779">
        <v>222</v>
      </c>
      <c r="I24" s="782">
        <v>100</v>
      </c>
      <c r="J24" s="783">
        <v>7</v>
      </c>
      <c r="K24" s="779">
        <v>456</v>
      </c>
      <c r="L24" s="779">
        <v>420</v>
      </c>
      <c r="M24" s="780">
        <v>92.11</v>
      </c>
      <c r="N24" s="781">
        <v>8</v>
      </c>
      <c r="O24" s="779">
        <v>540</v>
      </c>
      <c r="P24" s="779">
        <v>480</v>
      </c>
      <c r="Q24" s="782">
        <v>88.89</v>
      </c>
      <c r="R24" s="783">
        <v>10</v>
      </c>
      <c r="S24" s="779">
        <v>651</v>
      </c>
      <c r="T24" s="779">
        <v>594</v>
      </c>
      <c r="U24" s="782">
        <v>91.24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</row>
    <row r="25" spans="1:16382" s="7" customFormat="1" ht="12">
      <c r="A25" s="455" t="s">
        <v>377</v>
      </c>
      <c r="B25" s="779"/>
      <c r="C25" s="779"/>
      <c r="D25" s="779"/>
      <c r="E25" s="780"/>
      <c r="F25" s="781">
        <v>7</v>
      </c>
      <c r="G25" s="779">
        <v>375</v>
      </c>
      <c r="H25" s="779">
        <v>375</v>
      </c>
      <c r="I25" s="782">
        <v>100</v>
      </c>
      <c r="J25" s="783">
        <v>7</v>
      </c>
      <c r="K25" s="779">
        <v>435</v>
      </c>
      <c r="L25" s="779">
        <v>410</v>
      </c>
      <c r="M25" s="780">
        <v>94.25</v>
      </c>
      <c r="N25" s="781">
        <v>3</v>
      </c>
      <c r="O25" s="779">
        <v>195</v>
      </c>
      <c r="P25" s="779">
        <v>170</v>
      </c>
      <c r="Q25" s="782">
        <v>87.18</v>
      </c>
      <c r="R25" s="783">
        <v>1</v>
      </c>
      <c r="S25" s="779">
        <v>50</v>
      </c>
      <c r="T25" s="779">
        <v>50</v>
      </c>
      <c r="U25" s="782">
        <v>100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</row>
    <row r="26" spans="1:16382" s="7" customFormat="1" ht="12">
      <c r="A26" s="455" t="s">
        <v>355</v>
      </c>
      <c r="B26" s="779"/>
      <c r="C26" s="779"/>
      <c r="D26" s="779"/>
      <c r="E26" s="780"/>
      <c r="F26" s="781"/>
      <c r="G26" s="779"/>
      <c r="H26" s="779"/>
      <c r="I26" s="782"/>
      <c r="J26" s="783"/>
      <c r="K26" s="779"/>
      <c r="L26" s="779"/>
      <c r="M26" s="780"/>
      <c r="N26" s="781">
        <v>4</v>
      </c>
      <c r="O26" s="779">
        <v>240</v>
      </c>
      <c r="P26" s="779">
        <v>240</v>
      </c>
      <c r="Q26" s="782">
        <v>100</v>
      </c>
      <c r="R26" s="783">
        <v>6</v>
      </c>
      <c r="S26" s="779">
        <v>360</v>
      </c>
      <c r="T26" s="779">
        <v>340</v>
      </c>
      <c r="U26" s="782">
        <v>94.44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</row>
    <row r="27" spans="1:16382" s="784" customFormat="1" ht="12">
      <c r="A27" s="778" t="s">
        <v>586</v>
      </c>
      <c r="B27" s="779"/>
      <c r="C27" s="779"/>
      <c r="D27" s="779"/>
      <c r="E27" s="780"/>
      <c r="F27" s="781"/>
      <c r="G27" s="779"/>
      <c r="H27" s="779"/>
      <c r="I27" s="782"/>
      <c r="J27" s="783">
        <v>36</v>
      </c>
      <c r="K27" s="779">
        <v>3240</v>
      </c>
      <c r="L27" s="779">
        <v>3240</v>
      </c>
      <c r="M27" s="780">
        <v>100</v>
      </c>
      <c r="N27" s="781">
        <v>34</v>
      </c>
      <c r="O27" s="779">
        <v>3060</v>
      </c>
      <c r="P27" s="779">
        <v>3060</v>
      </c>
      <c r="Q27" s="782">
        <v>100</v>
      </c>
      <c r="R27" s="783">
        <v>32</v>
      </c>
      <c r="S27" s="779">
        <v>2992</v>
      </c>
      <c r="T27" s="779">
        <v>2880</v>
      </c>
      <c r="U27" s="782">
        <v>96.26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</row>
    <row r="28" spans="1:16382" s="7" customFormat="1" ht="12">
      <c r="A28" s="459" t="s">
        <v>356</v>
      </c>
      <c r="B28" s="785"/>
      <c r="C28" s="785"/>
      <c r="D28" s="785"/>
      <c r="E28" s="786"/>
      <c r="F28" s="787"/>
      <c r="G28" s="785"/>
      <c r="H28" s="785"/>
      <c r="I28" s="788"/>
      <c r="J28" s="789">
        <v>36</v>
      </c>
      <c r="K28" s="785">
        <v>3240</v>
      </c>
      <c r="L28" s="785">
        <v>3240</v>
      </c>
      <c r="M28" s="786">
        <v>100</v>
      </c>
      <c r="N28" s="787">
        <v>34</v>
      </c>
      <c r="O28" s="785">
        <v>3060</v>
      </c>
      <c r="P28" s="785">
        <v>3060</v>
      </c>
      <c r="Q28" s="788">
        <v>100</v>
      </c>
      <c r="R28" s="789">
        <v>32</v>
      </c>
      <c r="S28" s="785">
        <v>2992</v>
      </c>
      <c r="T28" s="785">
        <v>2880</v>
      </c>
      <c r="U28" s="788">
        <v>96.26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</row>
    <row r="29" spans="1:16382" s="6" customFormat="1" ht="9" customHeight="1">
      <c r="A29" s="6" t="s">
        <v>443</v>
      </c>
      <c r="B29" s="767"/>
      <c r="C29" s="13"/>
      <c r="D29" s="13"/>
      <c r="E29" s="766"/>
      <c r="F29" s="17"/>
      <c r="G29" s="13"/>
      <c r="H29" s="13"/>
      <c r="I29" s="766"/>
      <c r="J29" s="17"/>
      <c r="K29" s="13"/>
      <c r="L29" s="13"/>
      <c r="M29" s="766"/>
      <c r="N29" s="17"/>
      <c r="O29" s="13"/>
      <c r="P29" s="13"/>
      <c r="Q29" s="766"/>
      <c r="R29" s="17"/>
      <c r="S29" s="13"/>
      <c r="T29" s="13"/>
      <c r="U29" s="766"/>
    </row>
    <row r="30" spans="1:16382" s="1" customFormat="1">
      <c r="H30" s="9"/>
    </row>
    <row r="31" spans="1:16382" s="1" customFormat="1">
      <c r="H31" s="9"/>
    </row>
    <row r="32" spans="1:16382" s="1" customFormat="1">
      <c r="H32" s="9"/>
    </row>
    <row r="33" spans="8:8" s="1" customFormat="1">
      <c r="H33" s="9"/>
    </row>
    <row r="34" spans="8:8" s="1" customFormat="1">
      <c r="H34" s="9"/>
    </row>
    <row r="35" spans="8:8" s="1" customFormat="1">
      <c r="H35" s="9"/>
    </row>
    <row r="36" spans="8:8" s="1" customFormat="1">
      <c r="H36" s="9"/>
    </row>
    <row r="37" spans="8:8" s="1" customFormat="1">
      <c r="H37" s="9"/>
    </row>
    <row r="38" spans="8:8" s="1" customFormat="1">
      <c r="H38" s="9"/>
    </row>
    <row r="39" spans="8:8" s="1" customFormat="1">
      <c r="H39" s="9"/>
    </row>
    <row r="40" spans="8:8" s="1" customFormat="1">
      <c r="H40" s="9"/>
    </row>
    <row r="41" spans="8:8" s="1" customFormat="1">
      <c r="H41" s="9"/>
    </row>
    <row r="42" spans="8:8" s="1" customFormat="1">
      <c r="H42" s="9"/>
    </row>
    <row r="43" spans="8:8" s="1" customFormat="1">
      <c r="H43" s="9"/>
    </row>
    <row r="44" spans="8:8" s="1" customFormat="1">
      <c r="H44" s="9"/>
    </row>
    <row r="45" spans="8:8" s="1" customFormat="1">
      <c r="H45" s="9"/>
    </row>
    <row r="46" spans="8:8" s="1" customFormat="1">
      <c r="H46" s="9"/>
    </row>
    <row r="47" spans="8:8" s="1" customFormat="1">
      <c r="H47" s="9"/>
    </row>
    <row r="48" spans="8:8" s="1" customFormat="1">
      <c r="H48" s="9"/>
    </row>
    <row r="49" spans="8:8" s="1" customFormat="1">
      <c r="H49" s="9"/>
    </row>
    <row r="50" spans="8:8" s="1" customFormat="1">
      <c r="H50" s="9"/>
    </row>
    <row r="51" spans="8:8" s="1" customFormat="1">
      <c r="H51" s="9"/>
    </row>
    <row r="52" spans="8:8" s="1" customFormat="1">
      <c r="H52" s="9"/>
    </row>
    <row r="53" spans="8:8" s="1" customFormat="1">
      <c r="H53" s="9"/>
    </row>
    <row r="54" spans="8:8" s="1" customFormat="1">
      <c r="H54" s="9"/>
    </row>
    <row r="55" spans="8:8" s="1" customFormat="1">
      <c r="H55" s="9"/>
    </row>
    <row r="56" spans="8:8" s="1" customFormat="1">
      <c r="H56" s="9"/>
    </row>
    <row r="57" spans="8:8" s="1" customFormat="1">
      <c r="H57" s="9"/>
    </row>
    <row r="58" spans="8:8" s="1" customFormat="1">
      <c r="H58" s="9"/>
    </row>
    <row r="59" spans="8:8" s="1" customFormat="1">
      <c r="H59" s="9"/>
    </row>
    <row r="60" spans="8:8" s="1" customFormat="1">
      <c r="H60" s="9"/>
    </row>
    <row r="61" spans="8:8" s="1" customFormat="1">
      <c r="H61" s="9"/>
    </row>
    <row r="62" spans="8:8" s="1" customFormat="1">
      <c r="H62" s="9"/>
    </row>
    <row r="63" spans="8:8" s="1" customFormat="1">
      <c r="H63" s="9"/>
    </row>
    <row r="64" spans="8:8" s="1" customFormat="1">
      <c r="H64" s="9"/>
    </row>
    <row r="65" spans="8:8" s="1" customFormat="1">
      <c r="H65" s="9"/>
    </row>
    <row r="66" spans="8:8" s="1" customFormat="1">
      <c r="H66" s="9"/>
    </row>
    <row r="67" spans="8:8" s="1" customFormat="1">
      <c r="H67" s="9"/>
    </row>
    <row r="68" spans="8:8" s="1" customFormat="1">
      <c r="H68" s="9"/>
    </row>
    <row r="69" spans="8:8" s="1" customFormat="1">
      <c r="H69" s="9"/>
    </row>
    <row r="70" spans="8:8" s="1" customFormat="1">
      <c r="H70" s="9"/>
    </row>
    <row r="71" spans="8:8" s="1" customFormat="1">
      <c r="H71" s="9"/>
    </row>
    <row r="72" spans="8:8" s="1" customFormat="1">
      <c r="H72" s="9"/>
    </row>
    <row r="73" spans="8:8" s="1" customFormat="1">
      <c r="H73" s="9"/>
    </row>
    <row r="74" spans="8:8" s="1" customFormat="1">
      <c r="H74" s="9"/>
    </row>
    <row r="75" spans="8:8" s="1" customFormat="1">
      <c r="H75" s="9"/>
    </row>
    <row r="76" spans="8:8" s="1" customFormat="1">
      <c r="H76" s="9"/>
    </row>
    <row r="77" spans="8:8" s="1" customFormat="1">
      <c r="H77" s="9"/>
    </row>
    <row r="78" spans="8:8" s="1" customFormat="1">
      <c r="H78" s="9"/>
    </row>
    <row r="79" spans="8:8" s="1" customFormat="1">
      <c r="H79" s="9"/>
    </row>
    <row r="80" spans="8:8" s="1" customFormat="1">
      <c r="H80" s="9"/>
    </row>
    <row r="81" spans="8:8" s="1" customFormat="1">
      <c r="H81" s="9"/>
    </row>
    <row r="82" spans="8:8" s="1" customFormat="1">
      <c r="H82" s="9"/>
    </row>
    <row r="83" spans="8:8" s="1" customFormat="1">
      <c r="H83" s="9"/>
    </row>
    <row r="84" spans="8:8" s="1" customFormat="1">
      <c r="H84" s="9"/>
    </row>
    <row r="85" spans="8:8" s="1" customFormat="1">
      <c r="H85" s="9"/>
    </row>
    <row r="86" spans="8:8" s="1" customFormat="1">
      <c r="H86" s="9"/>
    </row>
    <row r="87" spans="8:8" s="1" customFormat="1">
      <c r="H87" s="9"/>
    </row>
    <row r="88" spans="8:8" s="1" customFormat="1">
      <c r="H88" s="9"/>
    </row>
    <row r="89" spans="8:8" s="1" customFormat="1">
      <c r="H89" s="9"/>
    </row>
    <row r="90" spans="8:8" s="1" customFormat="1">
      <c r="H90" s="9"/>
    </row>
    <row r="91" spans="8:8" s="1" customFormat="1">
      <c r="H91" s="9"/>
    </row>
    <row r="92" spans="8:8" s="1" customFormat="1">
      <c r="H92" s="9"/>
    </row>
    <row r="93" spans="8:8" s="1" customFormat="1">
      <c r="H93" s="9"/>
    </row>
    <row r="94" spans="8:8" s="1" customFormat="1">
      <c r="H94" s="9"/>
    </row>
    <row r="95" spans="8:8" s="1" customFormat="1">
      <c r="H95" s="9"/>
    </row>
    <row r="96" spans="8:8" s="1" customFormat="1">
      <c r="H96" s="9"/>
    </row>
    <row r="97" spans="8:8" s="1" customFormat="1">
      <c r="H97" s="9"/>
    </row>
    <row r="98" spans="8:8" s="1" customFormat="1">
      <c r="H98" s="9"/>
    </row>
    <row r="99" spans="8:8" s="1" customFormat="1">
      <c r="H99" s="9"/>
    </row>
    <row r="100" spans="8:8" s="1" customFormat="1">
      <c r="H100" s="9"/>
    </row>
    <row r="101" spans="8:8" s="1" customFormat="1">
      <c r="H101" s="9"/>
    </row>
    <row r="102" spans="8:8" s="1" customFormat="1">
      <c r="H102" s="9"/>
    </row>
    <row r="103" spans="8:8" s="1" customFormat="1">
      <c r="H103" s="9"/>
    </row>
    <row r="104" spans="8:8" s="1" customFormat="1">
      <c r="H104" s="9"/>
    </row>
    <row r="105" spans="8:8" s="1" customFormat="1">
      <c r="H105" s="9"/>
    </row>
    <row r="106" spans="8:8" s="1" customFormat="1">
      <c r="H106" s="9"/>
    </row>
    <row r="107" spans="8:8" s="1" customFormat="1">
      <c r="H107" s="9"/>
    </row>
    <row r="108" spans="8:8" s="1" customFormat="1">
      <c r="H108" s="9"/>
    </row>
    <row r="109" spans="8:8" s="1" customFormat="1">
      <c r="H109" s="9"/>
    </row>
    <row r="110" spans="8:8" s="1" customFormat="1">
      <c r="H110" s="9"/>
    </row>
    <row r="111" spans="8:8" s="1" customFormat="1">
      <c r="H111" s="9"/>
    </row>
    <row r="112" spans="8:8" s="1" customFormat="1">
      <c r="H112" s="9"/>
    </row>
    <row r="113" spans="8:8" s="1" customFormat="1">
      <c r="H113" s="9"/>
    </row>
    <row r="114" spans="8:8" s="1" customFormat="1">
      <c r="H114" s="9"/>
    </row>
    <row r="115" spans="8:8" s="1" customFormat="1">
      <c r="H115" s="9"/>
    </row>
    <row r="116" spans="8:8" s="1" customFormat="1">
      <c r="H116" s="9"/>
    </row>
    <row r="117" spans="8:8" s="1" customFormat="1">
      <c r="H117" s="9"/>
    </row>
    <row r="118" spans="8:8" s="1" customFormat="1">
      <c r="H118" s="9"/>
    </row>
    <row r="119" spans="8:8" s="1" customFormat="1">
      <c r="H119" s="9"/>
    </row>
    <row r="120" spans="8:8" s="1" customFormat="1">
      <c r="H120" s="9"/>
    </row>
    <row r="121" spans="8:8" s="1" customFormat="1">
      <c r="H121" s="9"/>
    </row>
    <row r="122" spans="8:8" s="1" customFormat="1">
      <c r="H122" s="9"/>
    </row>
    <row r="123" spans="8:8" s="1" customFormat="1">
      <c r="H123" s="9"/>
    </row>
    <row r="124" spans="8:8" s="1" customFormat="1">
      <c r="H124" s="9"/>
    </row>
    <row r="125" spans="8:8" s="1" customFormat="1">
      <c r="H125" s="9"/>
    </row>
    <row r="126" spans="8:8" s="1" customFormat="1">
      <c r="H126" s="9"/>
    </row>
    <row r="127" spans="8:8" s="1" customFormat="1">
      <c r="H127" s="9"/>
    </row>
    <row r="128" spans="8:8" s="1" customFormat="1">
      <c r="H128" s="9"/>
    </row>
    <row r="129" spans="8:8" s="1" customFormat="1">
      <c r="H129" s="9"/>
    </row>
    <row r="130" spans="8:8" s="1" customFormat="1">
      <c r="H130" s="9"/>
    </row>
    <row r="131" spans="8:8" s="1" customFormat="1">
      <c r="H131" s="9"/>
    </row>
    <row r="132" spans="8:8" s="1" customFormat="1">
      <c r="H132" s="9"/>
    </row>
    <row r="133" spans="8:8" s="1" customFormat="1">
      <c r="H133" s="9"/>
    </row>
    <row r="134" spans="8:8" s="1" customFormat="1">
      <c r="H134" s="9"/>
    </row>
    <row r="135" spans="8:8" s="1" customFormat="1">
      <c r="H135" s="9"/>
    </row>
    <row r="136" spans="8:8" s="1" customFormat="1">
      <c r="H136" s="9"/>
    </row>
    <row r="137" spans="8:8" s="1" customFormat="1">
      <c r="H137" s="9"/>
    </row>
    <row r="138" spans="8:8" s="1" customFormat="1">
      <c r="H138" s="9"/>
    </row>
    <row r="139" spans="8:8" s="1" customFormat="1">
      <c r="H139" s="9"/>
    </row>
    <row r="140" spans="8:8" s="1" customFormat="1">
      <c r="H140" s="9"/>
    </row>
    <row r="141" spans="8:8" s="1" customFormat="1">
      <c r="H141" s="9"/>
    </row>
    <row r="142" spans="8:8" s="1" customFormat="1">
      <c r="H142" s="9"/>
    </row>
    <row r="143" spans="8:8" s="1" customFormat="1">
      <c r="H143" s="9"/>
    </row>
    <row r="144" spans="8:8" s="1" customFormat="1">
      <c r="H144" s="9"/>
    </row>
    <row r="145" spans="8:8" s="1" customFormat="1">
      <c r="H145" s="9"/>
    </row>
    <row r="146" spans="8:8" s="1" customFormat="1">
      <c r="H146" s="9"/>
    </row>
    <row r="147" spans="8:8" s="1" customFormat="1">
      <c r="H147" s="9"/>
    </row>
    <row r="148" spans="8:8" s="1" customFormat="1">
      <c r="H148" s="9"/>
    </row>
    <row r="149" spans="8:8" s="1" customFormat="1">
      <c r="H149" s="9"/>
    </row>
    <row r="150" spans="8:8" s="1" customFormat="1">
      <c r="H150" s="9"/>
    </row>
    <row r="151" spans="8:8" s="1" customFormat="1">
      <c r="H151" s="9"/>
    </row>
    <row r="152" spans="8:8" s="1" customFormat="1">
      <c r="H152" s="9"/>
    </row>
    <row r="153" spans="8:8" s="1" customFormat="1">
      <c r="H153" s="9"/>
    </row>
    <row r="154" spans="8:8" s="1" customFormat="1">
      <c r="H154" s="9"/>
    </row>
    <row r="155" spans="8:8" s="1" customFormat="1">
      <c r="H155" s="9"/>
    </row>
    <row r="156" spans="8:8" s="1" customFormat="1">
      <c r="H156" s="9"/>
    </row>
    <row r="157" spans="8:8" s="1" customFormat="1">
      <c r="H157" s="9"/>
    </row>
    <row r="158" spans="8:8" s="1" customFormat="1">
      <c r="H158" s="9"/>
    </row>
    <row r="159" spans="8:8" s="1" customFormat="1">
      <c r="H159" s="9"/>
    </row>
    <row r="160" spans="8:8" s="1" customFormat="1">
      <c r="H160" s="9"/>
    </row>
    <row r="161" spans="8:8" s="1" customFormat="1">
      <c r="H161" s="9"/>
    </row>
    <row r="162" spans="8:8" s="1" customFormat="1">
      <c r="H162" s="9"/>
    </row>
    <row r="163" spans="8:8" s="1" customFormat="1">
      <c r="H163" s="9"/>
    </row>
    <row r="164" spans="8:8" s="1" customFormat="1">
      <c r="H164" s="9"/>
    </row>
    <row r="165" spans="8:8" s="1" customFormat="1">
      <c r="H165" s="9"/>
    </row>
    <row r="166" spans="8:8" s="1" customFormat="1">
      <c r="H166" s="9"/>
    </row>
    <row r="167" spans="8:8" s="1" customFormat="1">
      <c r="H167" s="9"/>
    </row>
    <row r="168" spans="8:8" s="1" customFormat="1">
      <c r="H168" s="9"/>
    </row>
    <row r="169" spans="8:8" s="1" customFormat="1">
      <c r="H169" s="9"/>
    </row>
    <row r="170" spans="8:8" s="1" customFormat="1">
      <c r="H170" s="9"/>
    </row>
    <row r="171" spans="8:8" s="1" customFormat="1">
      <c r="H171" s="9"/>
    </row>
    <row r="172" spans="8:8" s="1" customFormat="1">
      <c r="H172" s="9"/>
    </row>
    <row r="173" spans="8:8" s="1" customFormat="1">
      <c r="H173" s="9"/>
    </row>
    <row r="174" spans="8:8" s="1" customFormat="1">
      <c r="H174" s="9"/>
    </row>
    <row r="175" spans="8:8" s="1" customFormat="1">
      <c r="H175" s="9"/>
    </row>
    <row r="176" spans="8:8" s="1" customFormat="1">
      <c r="H176" s="9"/>
    </row>
    <row r="177" spans="8:8" s="1" customFormat="1">
      <c r="H177" s="9"/>
    </row>
    <row r="178" spans="8:8" s="1" customFormat="1">
      <c r="H178" s="9"/>
    </row>
    <row r="179" spans="8:8" s="1" customFormat="1">
      <c r="H179" s="9"/>
    </row>
    <row r="180" spans="8:8" s="1" customFormat="1">
      <c r="H180" s="9"/>
    </row>
    <row r="181" spans="8:8" s="1" customFormat="1">
      <c r="H181" s="9"/>
    </row>
    <row r="182" spans="8:8" s="1" customFormat="1">
      <c r="H182" s="9"/>
    </row>
    <row r="183" spans="8:8" s="1" customFormat="1">
      <c r="H183" s="9"/>
    </row>
    <row r="184" spans="8:8" s="1" customFormat="1">
      <c r="H184" s="9"/>
    </row>
    <row r="185" spans="8:8" s="1" customFormat="1">
      <c r="H185" s="9"/>
    </row>
    <row r="186" spans="8:8" s="1" customFormat="1">
      <c r="H186" s="9"/>
    </row>
    <row r="187" spans="8:8" s="1" customFormat="1">
      <c r="H187" s="9"/>
    </row>
    <row r="188" spans="8:8" s="1" customFormat="1">
      <c r="H188" s="9"/>
    </row>
    <row r="189" spans="8:8" s="1" customFormat="1">
      <c r="H189" s="9"/>
    </row>
    <row r="190" spans="8:8" s="1" customFormat="1">
      <c r="H190" s="9"/>
    </row>
    <row r="191" spans="8:8" s="1" customFormat="1">
      <c r="H191" s="9"/>
    </row>
    <row r="192" spans="8:8" s="1" customFormat="1">
      <c r="H192" s="9"/>
    </row>
    <row r="193" spans="8:8" s="1" customFormat="1">
      <c r="H193" s="9"/>
    </row>
    <row r="194" spans="8:8" s="1" customFormat="1">
      <c r="H194" s="9"/>
    </row>
    <row r="195" spans="8:8" s="1" customFormat="1">
      <c r="H195" s="9"/>
    </row>
    <row r="196" spans="8:8" s="1" customFormat="1">
      <c r="H196" s="9"/>
    </row>
  </sheetData>
  <sheetProtection algorithmName="SHA-512" hashValue="GG2Jnmwq70ljVPkkaCvHfisIvMnqMlEvfOfoKCDil093eB4noFu6/qy+zd4rO1oDpYViSNoBUgNDYGyWbMW33w==" saltValue="f9qtQFRLYdwOpoerzMpH4w==" spinCount="100000" sheet="1" objects="1" scenarios="1"/>
  <mergeCells count="12">
    <mergeCell ref="A6:F6"/>
    <mergeCell ref="A5:H5"/>
    <mergeCell ref="B9:E9"/>
    <mergeCell ref="F9:I9"/>
    <mergeCell ref="J9:M9"/>
    <mergeCell ref="N9:Q9"/>
    <mergeCell ref="R9:U9"/>
    <mergeCell ref="B16:E16"/>
    <mergeCell ref="F16:I16"/>
    <mergeCell ref="J16:M16"/>
    <mergeCell ref="N16:Q16"/>
    <mergeCell ref="R16:U16"/>
  </mergeCells>
  <pageMargins left="0.7" right="0.7" top="0.75" bottom="0.75" header="0.3" footer="0.3"/>
  <pageSetup paperSize="9" scale="9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27C8F-C3A8-8E4D-A545-03A5CA3B8AAB}">
  <sheetPr>
    <pageSetUpPr fitToPage="1"/>
  </sheetPr>
  <dimension ref="A2:AO227"/>
  <sheetViews>
    <sheetView zoomScale="130" zoomScaleNormal="130" workbookViewId="0">
      <selection sqref="A1:XFD6"/>
    </sheetView>
  </sheetViews>
  <sheetFormatPr baseColWidth="10" defaultColWidth="7" defaultRowHeight="15"/>
  <cols>
    <col min="1" max="1" width="20.83203125" style="19" customWidth="1"/>
    <col min="2" max="2" width="48.6640625" style="19" customWidth="1"/>
    <col min="3" max="5" width="0" style="19" hidden="1" customWidth="1"/>
    <col min="6" max="11" width="5.6640625" style="19" customWidth="1"/>
    <col min="12" max="14" width="0" style="19" hidden="1" customWidth="1"/>
    <col min="15" max="20" width="5.6640625" style="19" customWidth="1"/>
    <col min="21" max="23" width="0" style="19" hidden="1" customWidth="1"/>
    <col min="24" max="29" width="5.6640625" style="19" customWidth="1"/>
    <col min="30" max="41" width="10" style="19" bestFit="1" customWidth="1"/>
    <col min="42" max="16384" width="7" style="19"/>
  </cols>
  <sheetData>
    <row r="2" spans="1:41" ht="19">
      <c r="A2" s="1101" t="s">
        <v>594</v>
      </c>
      <c r="B2" s="1101"/>
      <c r="C2" s="1101"/>
      <c r="D2" s="1101"/>
      <c r="E2" s="1101"/>
      <c r="F2" s="1101"/>
      <c r="G2" s="1101"/>
      <c r="H2" s="1101"/>
      <c r="I2" s="1101"/>
      <c r="J2" s="1101"/>
      <c r="K2" s="1101"/>
    </row>
    <row r="3" spans="1:41">
      <c r="B3" s="20"/>
    </row>
    <row r="4" spans="1:41">
      <c r="A4" s="20" t="s">
        <v>24</v>
      </c>
      <c r="B4" s="20" t="s">
        <v>25</v>
      </c>
      <c r="C4" s="43" t="s">
        <v>587</v>
      </c>
      <c r="F4" s="43" t="s">
        <v>587</v>
      </c>
    </row>
    <row r="5" spans="1:41">
      <c r="A5" s="20" t="s">
        <v>26</v>
      </c>
      <c r="B5" s="20" t="s">
        <v>27</v>
      </c>
      <c r="C5" s="43" t="s">
        <v>588</v>
      </c>
      <c r="F5" s="43" t="s">
        <v>588</v>
      </c>
    </row>
    <row r="6" spans="1:41">
      <c r="A6" s="20" t="s">
        <v>28</v>
      </c>
      <c r="B6" s="20" t="s">
        <v>29</v>
      </c>
      <c r="C6" s="43" t="s">
        <v>589</v>
      </c>
      <c r="F6" s="43" t="s">
        <v>589</v>
      </c>
    </row>
    <row r="8" spans="1:41" customFormat="1" ht="18" customHeight="1">
      <c r="B8" s="790" t="s">
        <v>590</v>
      </c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</row>
    <row r="9" spans="1:41" s="1" customFormat="1" ht="15" customHeight="1">
      <c r="B9" s="814"/>
      <c r="C9" s="791"/>
      <c r="D9" s="465"/>
      <c r="E9" s="665"/>
      <c r="F9" s="665"/>
      <c r="G9" s="665"/>
      <c r="H9" s="665"/>
      <c r="I9" s="815" t="s">
        <v>30</v>
      </c>
      <c r="J9" s="665"/>
      <c r="K9" s="744"/>
      <c r="L9" s="791"/>
      <c r="M9" s="465"/>
      <c r="N9" s="665"/>
      <c r="O9" s="665"/>
      <c r="P9" s="665"/>
      <c r="Q9" s="665"/>
      <c r="R9" s="815" t="s">
        <v>31</v>
      </c>
      <c r="S9" s="665"/>
      <c r="T9" s="744"/>
      <c r="U9" s="791"/>
      <c r="V9" s="465"/>
      <c r="W9" s="665"/>
      <c r="X9" s="665"/>
      <c r="Y9" s="665"/>
      <c r="Z9" s="665"/>
      <c r="AA9" s="815" t="s">
        <v>32</v>
      </c>
      <c r="AB9" s="665"/>
      <c r="AC9" s="744"/>
      <c r="AD9" s="377"/>
      <c r="AE9" s="377"/>
      <c r="AF9" s="377"/>
      <c r="AG9" s="377"/>
      <c r="AH9" s="377"/>
      <c r="AI9" s="377"/>
      <c r="AJ9" s="377"/>
      <c r="AK9" s="377"/>
      <c r="AL9" s="377"/>
      <c r="AM9" s="377"/>
      <c r="AN9" s="377"/>
      <c r="AO9" s="377"/>
    </row>
    <row r="10" spans="1:41" s="1" customFormat="1">
      <c r="B10" s="816"/>
      <c r="C10" s="817" t="s">
        <v>6</v>
      </c>
      <c r="D10" s="792" t="s">
        <v>7</v>
      </c>
      <c r="E10" s="792" t="s">
        <v>8</v>
      </c>
      <c r="F10" s="792" t="s">
        <v>9</v>
      </c>
      <c r="G10" s="792" t="s">
        <v>10</v>
      </c>
      <c r="H10" s="792" t="s">
        <v>257</v>
      </c>
      <c r="I10" s="671" t="s">
        <v>258</v>
      </c>
      <c r="J10" s="671" t="s">
        <v>328</v>
      </c>
      <c r="K10" s="793" t="s">
        <v>401</v>
      </c>
      <c r="L10" s="794" t="s">
        <v>6</v>
      </c>
      <c r="M10" s="792" t="s">
        <v>7</v>
      </c>
      <c r="N10" s="792" t="s">
        <v>8</v>
      </c>
      <c r="O10" s="792" t="s">
        <v>9</v>
      </c>
      <c r="P10" s="792" t="s">
        <v>10</v>
      </c>
      <c r="Q10" s="792" t="s">
        <v>257</v>
      </c>
      <c r="R10" s="671" t="s">
        <v>258</v>
      </c>
      <c r="S10" s="671" t="s">
        <v>328</v>
      </c>
      <c r="T10" s="793" t="s">
        <v>401</v>
      </c>
      <c r="U10" s="818" t="s">
        <v>6</v>
      </c>
      <c r="V10" s="819" t="s">
        <v>7</v>
      </c>
      <c r="W10" s="795" t="s">
        <v>8</v>
      </c>
      <c r="X10" s="796" t="s">
        <v>9</v>
      </c>
      <c r="Y10" s="796" t="s">
        <v>10</v>
      </c>
      <c r="Z10" s="796" t="s">
        <v>257</v>
      </c>
      <c r="AA10" s="792" t="s">
        <v>258</v>
      </c>
      <c r="AB10" s="671" t="s">
        <v>328</v>
      </c>
      <c r="AC10" s="793" t="s">
        <v>401</v>
      </c>
      <c r="AD10" s="377"/>
      <c r="AE10" s="377"/>
      <c r="AF10" s="377"/>
      <c r="AG10" s="377"/>
      <c r="AH10" s="377"/>
      <c r="AI10" s="377"/>
      <c r="AJ10" s="377"/>
      <c r="AK10" s="377"/>
      <c r="AL10" s="377"/>
      <c r="AM10" s="377"/>
      <c r="AN10" s="377"/>
      <c r="AO10" s="377"/>
    </row>
    <row r="11" spans="1:41" s="1" customFormat="1">
      <c r="B11" s="820" t="s">
        <v>19</v>
      </c>
      <c r="C11" s="821">
        <v>80.085506866743998</v>
      </c>
      <c r="D11" s="805">
        <v>81.876856007628007</v>
      </c>
      <c r="E11" s="806">
        <v>79.968461574138502</v>
      </c>
      <c r="F11" s="806">
        <v>79.036764238999297</v>
      </c>
      <c r="G11" s="806">
        <v>75.468291582035604</v>
      </c>
      <c r="H11" s="806">
        <v>85.67</v>
      </c>
      <c r="I11" s="806">
        <v>79.09</v>
      </c>
      <c r="J11" s="806">
        <v>73.887471138655997</v>
      </c>
      <c r="K11" s="807">
        <v>71.436707222366039</v>
      </c>
      <c r="L11" s="822">
        <v>88.483363825234903</v>
      </c>
      <c r="M11" s="805">
        <v>90.426021557717405</v>
      </c>
      <c r="N11" s="806">
        <v>88.903784675672895</v>
      </c>
      <c r="O11" s="806">
        <v>89.303009649531901</v>
      </c>
      <c r="P11" s="806">
        <v>86.977631350788997</v>
      </c>
      <c r="Q11" s="806">
        <v>94.09</v>
      </c>
      <c r="R11" s="806">
        <v>87.87</v>
      </c>
      <c r="S11" s="806">
        <v>87.176325524044401</v>
      </c>
      <c r="T11" s="807">
        <v>85.399517237110857</v>
      </c>
      <c r="U11" s="822">
        <v>90.509112000898099</v>
      </c>
      <c r="V11" s="805">
        <v>90.545679879731793</v>
      </c>
      <c r="W11" s="806">
        <v>89.949445758545494</v>
      </c>
      <c r="X11" s="806">
        <v>88.504032002031906</v>
      </c>
      <c r="Y11" s="806">
        <v>86.767471601594806</v>
      </c>
      <c r="Z11" s="806">
        <v>91.06</v>
      </c>
      <c r="AA11" s="806">
        <v>90.02</v>
      </c>
      <c r="AB11" s="806">
        <v>84.756349495685996</v>
      </c>
      <c r="AC11" s="807">
        <v>83.650012943308312</v>
      </c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</row>
    <row r="12" spans="1:41" s="1" customFormat="1">
      <c r="B12" s="823" t="s">
        <v>385</v>
      </c>
      <c r="C12" s="824"/>
      <c r="D12" s="808"/>
      <c r="E12" s="809">
        <v>65.225266017659038</v>
      </c>
      <c r="F12" s="809">
        <v>67.671009771986974</v>
      </c>
      <c r="G12" s="809">
        <v>64.347557204700053</v>
      </c>
      <c r="H12" s="809">
        <v>75.959169306582183</v>
      </c>
      <c r="I12" s="809">
        <v>68.973298232418202</v>
      </c>
      <c r="J12" s="809">
        <v>63.958956819153492</v>
      </c>
      <c r="K12" s="810">
        <v>62.602326583369241</v>
      </c>
      <c r="L12" s="825"/>
      <c r="M12" s="808"/>
      <c r="N12" s="809">
        <v>78.694345807156523</v>
      </c>
      <c r="O12" s="809">
        <v>81.73770491803279</v>
      </c>
      <c r="P12" s="809">
        <v>78.9453717754173</v>
      </c>
      <c r="Q12" s="809">
        <v>88.953009068425388</v>
      </c>
      <c r="R12" s="809">
        <v>80.615384615384613</v>
      </c>
      <c r="S12" s="809">
        <v>80.085653104925058</v>
      </c>
      <c r="T12" s="810">
        <v>78.924497555676268</v>
      </c>
      <c r="U12" s="825"/>
      <c r="V12" s="808"/>
      <c r="W12" s="809">
        <v>82.884310618066564</v>
      </c>
      <c r="X12" s="809">
        <v>82.790445168295335</v>
      </c>
      <c r="Y12" s="809">
        <v>81.508967223252938</v>
      </c>
      <c r="Z12" s="809">
        <v>85.392467441041887</v>
      </c>
      <c r="AA12" s="809">
        <v>85.558480631816465</v>
      </c>
      <c r="AB12" s="809">
        <v>79.863189397178274</v>
      </c>
      <c r="AC12" s="810">
        <v>79.319258940112022</v>
      </c>
      <c r="AD12" s="377"/>
      <c r="AE12" s="377"/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</row>
    <row r="13" spans="1:41" s="1" customFormat="1">
      <c r="B13" s="826" t="s">
        <v>591</v>
      </c>
      <c r="C13" s="827"/>
      <c r="D13" s="811"/>
      <c r="E13" s="812">
        <v>67.733017377567094</v>
      </c>
      <c r="F13" s="812">
        <v>69.596199524940602</v>
      </c>
      <c r="G13" s="812">
        <v>68.138297872340402</v>
      </c>
      <c r="H13" s="812">
        <v>80.985108820160406</v>
      </c>
      <c r="I13" s="812">
        <v>67.548906789413095</v>
      </c>
      <c r="J13" s="812">
        <v>63.869755792110197</v>
      </c>
      <c r="K13" s="813">
        <v>63.134796238244512</v>
      </c>
      <c r="L13" s="828"/>
      <c r="M13" s="811"/>
      <c r="N13" s="812">
        <v>79.0322580645161</v>
      </c>
      <c r="O13" s="812">
        <v>80.716253443526199</v>
      </c>
      <c r="P13" s="812">
        <v>79.417234965901997</v>
      </c>
      <c r="Q13" s="812">
        <v>87.826086956521706</v>
      </c>
      <c r="R13" s="812">
        <v>78.058510638297903</v>
      </c>
      <c r="S13" s="812">
        <v>77.803203661327203</v>
      </c>
      <c r="T13" s="813">
        <v>76.461655277145027</v>
      </c>
      <c r="U13" s="828"/>
      <c r="V13" s="811"/>
      <c r="W13" s="812">
        <v>85.7030015797788</v>
      </c>
      <c r="X13" s="812">
        <v>86.223277909738698</v>
      </c>
      <c r="Y13" s="812">
        <v>85.797872340425499</v>
      </c>
      <c r="Z13" s="812">
        <v>92.210767468499398</v>
      </c>
      <c r="AA13" s="812">
        <v>86.536248561565003</v>
      </c>
      <c r="AB13" s="812">
        <v>82.091421415153405</v>
      </c>
      <c r="AC13" s="813">
        <v>82.570532915360502</v>
      </c>
      <c r="AD13" s="377"/>
      <c r="AE13" s="377"/>
      <c r="AF13" s="377"/>
      <c r="AG13" s="377"/>
      <c r="AH13" s="377"/>
      <c r="AI13" s="377"/>
      <c r="AJ13" s="377"/>
      <c r="AK13" s="377"/>
      <c r="AL13" s="377"/>
      <c r="AM13" s="377"/>
      <c r="AN13" s="377"/>
      <c r="AO13" s="377"/>
    </row>
    <row r="14" spans="1:41" s="1" customFormat="1">
      <c r="B14" s="829" t="s">
        <v>12</v>
      </c>
      <c r="C14" s="830">
        <v>69.544265455046101</v>
      </c>
      <c r="D14" s="831">
        <v>75.409299279633203</v>
      </c>
      <c r="E14" s="832">
        <v>67.733017377567094</v>
      </c>
      <c r="F14" s="832">
        <v>69.596199524940602</v>
      </c>
      <c r="G14" s="833">
        <v>68.138297872340402</v>
      </c>
      <c r="H14" s="833">
        <v>80.985108820160406</v>
      </c>
      <c r="I14" s="833">
        <v>67.548906789413095</v>
      </c>
      <c r="J14" s="833">
        <v>63.869755792110197</v>
      </c>
      <c r="K14" s="834">
        <v>63.134796238244512</v>
      </c>
      <c r="L14" s="835">
        <v>79.908242366714106</v>
      </c>
      <c r="M14" s="836">
        <v>84.328084950567501</v>
      </c>
      <c r="N14" s="836">
        <v>79.0322580645161</v>
      </c>
      <c r="O14" s="836">
        <v>80.716253443526199</v>
      </c>
      <c r="P14" s="837">
        <v>79.417234965901997</v>
      </c>
      <c r="Q14" s="838">
        <v>87.826086956521706</v>
      </c>
      <c r="R14" s="839">
        <v>78.058510638297903</v>
      </c>
      <c r="S14" s="833">
        <v>77.803203661327203</v>
      </c>
      <c r="T14" s="834">
        <v>76.461655277145027</v>
      </c>
      <c r="U14" s="840">
        <v>87.030152829409303</v>
      </c>
      <c r="V14" s="832">
        <v>89.423706614276298</v>
      </c>
      <c r="W14" s="832">
        <v>85.7030015797788</v>
      </c>
      <c r="X14" s="832">
        <v>86.223277909738698</v>
      </c>
      <c r="Y14" s="833">
        <v>85.797872340425499</v>
      </c>
      <c r="Z14" s="833">
        <v>92.210767468499398</v>
      </c>
      <c r="AA14" s="833">
        <v>86.536248561565003</v>
      </c>
      <c r="AB14" s="833">
        <v>82.091421415153405</v>
      </c>
      <c r="AC14" s="834">
        <v>82.570532915360502</v>
      </c>
      <c r="AD14" s="377"/>
      <c r="AE14" s="377"/>
      <c r="AF14" s="377"/>
      <c r="AG14" s="377"/>
      <c r="AH14" s="377"/>
      <c r="AI14" s="377"/>
      <c r="AJ14" s="377"/>
      <c r="AK14" s="377"/>
      <c r="AL14" s="377"/>
      <c r="AM14" s="377"/>
      <c r="AN14" s="377"/>
      <c r="AO14" s="377"/>
    </row>
    <row r="15" spans="1:41" s="1" customFormat="1">
      <c r="B15" s="826" t="s">
        <v>592</v>
      </c>
      <c r="C15" s="827"/>
      <c r="D15" s="811"/>
      <c r="E15" s="812">
        <v>84.928111056023795</v>
      </c>
      <c r="F15" s="812">
        <v>81.938325991189402</v>
      </c>
      <c r="G15" s="812">
        <v>73.662790697674396</v>
      </c>
      <c r="H15" s="812">
        <v>77.793696275071596</v>
      </c>
      <c r="I15" s="812">
        <v>80.932896890343699</v>
      </c>
      <c r="J15" s="812">
        <v>72.077922077922096</v>
      </c>
      <c r="K15" s="813">
        <v>61.432506887052341</v>
      </c>
      <c r="L15" s="828"/>
      <c r="M15" s="811"/>
      <c r="N15" s="812">
        <v>93.021992940537601</v>
      </c>
      <c r="O15" s="812">
        <v>93.382017343678697</v>
      </c>
      <c r="P15" s="812">
        <v>88.477653631284895</v>
      </c>
      <c r="Q15" s="812">
        <v>95.096322241681307</v>
      </c>
      <c r="R15" s="812">
        <v>91.320406278855003</v>
      </c>
      <c r="S15" s="812">
        <v>89.276139410187696</v>
      </c>
      <c r="T15" s="813">
        <v>85.114503816793899</v>
      </c>
      <c r="U15" s="828"/>
      <c r="V15" s="811"/>
      <c r="W15" s="812">
        <v>91.298958849776895</v>
      </c>
      <c r="X15" s="812">
        <v>87.745294353223898</v>
      </c>
      <c r="Y15" s="812">
        <v>83.255813953488399</v>
      </c>
      <c r="Z15" s="812">
        <v>81.805157593123198</v>
      </c>
      <c r="AA15" s="812">
        <v>88.625204582651406</v>
      </c>
      <c r="AB15" s="812">
        <v>80.735930735930694</v>
      </c>
      <c r="AC15" s="813">
        <v>72.176308539944898</v>
      </c>
      <c r="AD15" s="377"/>
      <c r="AE15" s="377"/>
      <c r="AF15" s="377"/>
      <c r="AG15" s="377"/>
      <c r="AH15" s="377"/>
      <c r="AI15" s="377"/>
      <c r="AJ15" s="377"/>
      <c r="AK15" s="377"/>
      <c r="AL15" s="377"/>
      <c r="AM15" s="377"/>
      <c r="AN15" s="377"/>
      <c r="AO15" s="377"/>
    </row>
    <row r="16" spans="1:41" s="1" customFormat="1">
      <c r="B16" s="841" t="s">
        <v>13</v>
      </c>
      <c r="C16" s="830">
        <v>86.375661375661394</v>
      </c>
      <c r="D16" s="831">
        <v>84.710743801652896</v>
      </c>
      <c r="E16" s="832">
        <v>84.928111056023795</v>
      </c>
      <c r="F16" s="832">
        <v>81.938325991189402</v>
      </c>
      <c r="G16" s="833">
        <v>73.662790697674396</v>
      </c>
      <c r="H16" s="833">
        <v>77.793696275071596</v>
      </c>
      <c r="I16" s="833">
        <v>80.932896890343699</v>
      </c>
      <c r="J16" s="833">
        <v>72.077922077922096</v>
      </c>
      <c r="K16" s="834">
        <v>61.432506887052341</v>
      </c>
      <c r="L16" s="835">
        <v>93.263508688407498</v>
      </c>
      <c r="M16" s="836">
        <v>93.473924194927307</v>
      </c>
      <c r="N16" s="836">
        <v>93.021992940537601</v>
      </c>
      <c r="O16" s="836">
        <v>93.382017343678697</v>
      </c>
      <c r="P16" s="837">
        <v>88.477653631284895</v>
      </c>
      <c r="Q16" s="838">
        <v>95.096322241681307</v>
      </c>
      <c r="R16" s="839">
        <v>91.320406278855003</v>
      </c>
      <c r="S16" s="833">
        <v>89.276139410187696</v>
      </c>
      <c r="T16" s="834">
        <v>85.114503816793899</v>
      </c>
      <c r="U16" s="840">
        <v>92.614638447971799</v>
      </c>
      <c r="V16" s="832">
        <v>90.625</v>
      </c>
      <c r="W16" s="832">
        <v>91.298958849776895</v>
      </c>
      <c r="X16" s="832">
        <v>87.745294353223898</v>
      </c>
      <c r="Y16" s="833">
        <v>83.255813953488399</v>
      </c>
      <c r="Z16" s="833">
        <v>81.805157593123198</v>
      </c>
      <c r="AA16" s="833">
        <v>88.625204582651406</v>
      </c>
      <c r="AB16" s="833">
        <v>80.735930735930694</v>
      </c>
      <c r="AC16" s="834">
        <v>72.176308539944898</v>
      </c>
      <c r="AD16" s="377"/>
      <c r="AE16" s="377"/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</row>
    <row r="17" spans="1:41" s="1" customFormat="1">
      <c r="B17" s="842" t="s">
        <v>397</v>
      </c>
      <c r="C17" s="843"/>
      <c r="D17" s="844"/>
      <c r="E17" s="845">
        <v>95.959595959595958</v>
      </c>
      <c r="F17" s="845">
        <v>97.402597402597408</v>
      </c>
      <c r="G17" s="846">
        <v>92.205323193916357</v>
      </c>
      <c r="H17" s="846">
        <v>97.364404192530785</v>
      </c>
      <c r="I17" s="846">
        <v>97.081911262798641</v>
      </c>
      <c r="J17" s="846">
        <v>92.742835876442129</v>
      </c>
      <c r="K17" s="847">
        <v>94.266097606234922</v>
      </c>
      <c r="L17" s="848"/>
      <c r="M17" s="849"/>
      <c r="N17" s="849">
        <v>100</v>
      </c>
      <c r="O17" s="849">
        <v>100</v>
      </c>
      <c r="P17" s="850">
        <v>99.182004089979543</v>
      </c>
      <c r="Q17" s="851">
        <v>99.63553056336562</v>
      </c>
      <c r="R17" s="852">
        <v>99.737026647966346</v>
      </c>
      <c r="S17" s="846">
        <v>99.799759711653991</v>
      </c>
      <c r="T17" s="847">
        <v>99.393465075327725</v>
      </c>
      <c r="U17" s="853"/>
      <c r="V17" s="845"/>
      <c r="W17" s="845">
        <v>98.936877076412003</v>
      </c>
      <c r="X17" s="845">
        <v>98.681125439624907</v>
      </c>
      <c r="Y17" s="846">
        <v>95.936431301548993</v>
      </c>
      <c r="Z17" s="846">
        <v>97.726119175718196</v>
      </c>
      <c r="AA17" s="846">
        <v>97.34693877551021</v>
      </c>
      <c r="AB17" s="846">
        <v>92.955135335558026</v>
      </c>
      <c r="AC17" s="847">
        <v>94.841343477454075</v>
      </c>
      <c r="AD17" s="377"/>
      <c r="AE17" s="377"/>
      <c r="AF17" s="377"/>
      <c r="AG17" s="377"/>
      <c r="AH17" s="377"/>
      <c r="AI17" s="377"/>
      <c r="AJ17" s="377"/>
      <c r="AK17" s="377"/>
      <c r="AL17" s="377"/>
      <c r="AM17" s="377"/>
      <c r="AN17" s="377"/>
      <c r="AO17" s="377"/>
    </row>
    <row r="18" spans="1:41" s="1" customFormat="1">
      <c r="B18" s="826" t="s">
        <v>591</v>
      </c>
      <c r="C18" s="827"/>
      <c r="D18" s="811"/>
      <c r="E18" s="812">
        <v>98.538205980066394</v>
      </c>
      <c r="F18" s="812">
        <v>98.681125439624907</v>
      </c>
      <c r="G18" s="812">
        <v>95.916090158446778</v>
      </c>
      <c r="H18" s="812">
        <v>98.899297423887589</v>
      </c>
      <c r="I18" s="812">
        <v>99.075934110084376</v>
      </c>
      <c r="J18" s="812">
        <v>94.547325102880663</v>
      </c>
      <c r="K18" s="813">
        <v>95.124282982791584</v>
      </c>
      <c r="L18" s="828"/>
      <c r="M18" s="811"/>
      <c r="N18" s="812">
        <v>99.597044996641998</v>
      </c>
      <c r="O18" s="812">
        <v>100</v>
      </c>
      <c r="P18" s="812">
        <v>99.582947173308625</v>
      </c>
      <c r="Q18" s="812">
        <v>99.929010884997638</v>
      </c>
      <c r="R18" s="812">
        <v>99.757281553398059</v>
      </c>
      <c r="S18" s="812">
        <v>100</v>
      </c>
      <c r="T18" s="813">
        <v>99.649474211316985</v>
      </c>
      <c r="U18" s="828"/>
      <c r="V18" s="811"/>
      <c r="W18" s="812">
        <v>98.936877076412003</v>
      </c>
      <c r="X18" s="812">
        <v>98.681125439624907</v>
      </c>
      <c r="Y18" s="812">
        <v>96.317786208435621</v>
      </c>
      <c r="Z18" s="812">
        <v>98.969555035128806</v>
      </c>
      <c r="AA18" s="812">
        <v>99.316994777018891</v>
      </c>
      <c r="AB18" s="812">
        <v>94.547325102880663</v>
      </c>
      <c r="AC18" s="813">
        <v>95.458891013384317</v>
      </c>
      <c r="AD18" s="377"/>
      <c r="AE18" s="377"/>
      <c r="AF18" s="377"/>
      <c r="AG18" s="377"/>
      <c r="AH18" s="377"/>
      <c r="AI18" s="377"/>
      <c r="AJ18" s="377"/>
      <c r="AK18" s="377"/>
      <c r="AL18" s="377"/>
      <c r="AM18" s="377"/>
      <c r="AN18" s="377"/>
      <c r="AO18" s="377"/>
    </row>
    <row r="19" spans="1:41" s="1" customFormat="1">
      <c r="B19" s="829" t="s">
        <v>15</v>
      </c>
      <c r="C19" s="830">
        <v>97.418429544639594</v>
      </c>
      <c r="D19" s="831">
        <v>96.939861628525804</v>
      </c>
      <c r="E19" s="832">
        <v>98.538205980066394</v>
      </c>
      <c r="F19" s="832">
        <v>98.681125439624907</v>
      </c>
      <c r="G19" s="833">
        <v>95.883014623172102</v>
      </c>
      <c r="H19" s="833">
        <v>100</v>
      </c>
      <c r="I19" s="833">
        <v>40</v>
      </c>
      <c r="J19" s="833">
        <v>100</v>
      </c>
      <c r="K19" s="834"/>
      <c r="L19" s="835">
        <v>100</v>
      </c>
      <c r="M19" s="836">
        <v>99.890320811625998</v>
      </c>
      <c r="N19" s="836">
        <v>99.597044996641998</v>
      </c>
      <c r="O19" s="836">
        <v>100</v>
      </c>
      <c r="P19" s="837">
        <v>99.579439252336442</v>
      </c>
      <c r="Q19" s="838">
        <v>100</v>
      </c>
      <c r="R19" s="839">
        <v>40</v>
      </c>
      <c r="S19" s="833">
        <v>100</v>
      </c>
      <c r="T19" s="834"/>
      <c r="U19" s="840">
        <v>97.418429544639594</v>
      </c>
      <c r="V19" s="832">
        <v>97.046301224055298</v>
      </c>
      <c r="W19" s="832">
        <v>98.936877076412003</v>
      </c>
      <c r="X19" s="832">
        <v>98.681125439624907</v>
      </c>
      <c r="Y19" s="833">
        <v>96.287964004499443</v>
      </c>
      <c r="Z19" s="833">
        <v>100</v>
      </c>
      <c r="AA19" s="833">
        <v>100</v>
      </c>
      <c r="AB19" s="833">
        <v>100</v>
      </c>
      <c r="AC19" s="834"/>
      <c r="AD19" s="377"/>
      <c r="AE19" s="377"/>
      <c r="AF19" s="377"/>
      <c r="AG19" s="377"/>
      <c r="AH19" s="377"/>
      <c r="AI19" s="377"/>
      <c r="AJ19" s="377"/>
      <c r="AK19" s="377"/>
      <c r="AL19" s="377"/>
      <c r="AM19" s="377"/>
      <c r="AN19" s="377"/>
      <c r="AO19" s="377"/>
    </row>
    <row r="20" spans="1:41" s="1" customFormat="1">
      <c r="B20" s="841" t="s">
        <v>74</v>
      </c>
      <c r="C20" s="830"/>
      <c r="D20" s="831"/>
      <c r="E20" s="832"/>
      <c r="F20" s="832"/>
      <c r="G20" s="833">
        <v>100</v>
      </c>
      <c r="H20" s="833">
        <v>98.896195396899955</v>
      </c>
      <c r="I20" s="833">
        <v>99.314239612747073</v>
      </c>
      <c r="J20" s="833">
        <v>94.519131334022759</v>
      </c>
      <c r="K20" s="834">
        <v>95.124282982791584</v>
      </c>
      <c r="L20" s="835"/>
      <c r="M20" s="836"/>
      <c r="N20" s="836"/>
      <c r="O20" s="836"/>
      <c r="P20" s="837">
        <v>100</v>
      </c>
      <c r="Q20" s="838">
        <v>99.928808732795446</v>
      </c>
      <c r="R20" s="839">
        <v>100</v>
      </c>
      <c r="S20" s="833">
        <v>100</v>
      </c>
      <c r="T20" s="834">
        <v>99.649474211316985</v>
      </c>
      <c r="U20" s="840"/>
      <c r="V20" s="832"/>
      <c r="W20" s="832"/>
      <c r="X20" s="832"/>
      <c r="Y20" s="833">
        <v>100</v>
      </c>
      <c r="Z20" s="833">
        <v>98.966651009863781</v>
      </c>
      <c r="AA20" s="833">
        <v>99.314239612747073</v>
      </c>
      <c r="AB20" s="833">
        <v>94.519131334022759</v>
      </c>
      <c r="AC20" s="834">
        <v>95.458891013384317</v>
      </c>
      <c r="AD20" s="377"/>
      <c r="AE20" s="377"/>
      <c r="AF20" s="377"/>
      <c r="AG20" s="377"/>
      <c r="AH20" s="377"/>
      <c r="AI20" s="377"/>
      <c r="AJ20" s="377"/>
      <c r="AK20" s="377"/>
      <c r="AL20" s="377"/>
      <c r="AM20" s="377"/>
      <c r="AN20" s="377"/>
      <c r="AO20" s="377"/>
    </row>
    <row r="21" spans="1:41" s="1" customFormat="1">
      <c r="B21" s="826" t="s">
        <v>592</v>
      </c>
      <c r="C21" s="827"/>
      <c r="D21" s="811"/>
      <c r="E21" s="812">
        <v>96.330275229357795</v>
      </c>
      <c r="F21" s="812">
        <v>97.468354430379705</v>
      </c>
      <c r="G21" s="812">
        <v>93.110236220472402</v>
      </c>
      <c r="H21" s="812">
        <v>87.521663778162903</v>
      </c>
      <c r="I21" s="812">
        <v>94.230769230769198</v>
      </c>
      <c r="J21" s="812">
        <v>90.616854908774982</v>
      </c>
      <c r="K21" s="813">
        <v>93.84615384615384</v>
      </c>
      <c r="L21" s="828"/>
      <c r="M21" s="811"/>
      <c r="N21" s="812">
        <v>100</v>
      </c>
      <c r="O21" s="812">
        <v>97.468354430379705</v>
      </c>
      <c r="P21" s="812">
        <v>99.161425576519903</v>
      </c>
      <c r="Q21" s="812">
        <v>99.214145383104096</v>
      </c>
      <c r="R21" s="812">
        <v>100</v>
      </c>
      <c r="S21" s="812">
        <v>100</v>
      </c>
      <c r="T21" s="813">
        <v>98.175965665236049</v>
      </c>
      <c r="U21" s="828"/>
      <c r="V21" s="811"/>
      <c r="W21" s="812">
        <v>96.330275229357795</v>
      </c>
      <c r="X21" s="812">
        <v>100</v>
      </c>
      <c r="Y21" s="812">
        <v>100</v>
      </c>
      <c r="Z21" s="812">
        <v>98.966651009863781</v>
      </c>
      <c r="AA21" s="812">
        <v>99.314239612747073</v>
      </c>
      <c r="AB21" s="812">
        <v>94.519131334022759</v>
      </c>
      <c r="AC21" s="813">
        <v>95.458891013384317</v>
      </c>
      <c r="AD21" s="377"/>
      <c r="AE21" s="377"/>
      <c r="AF21" s="377"/>
      <c r="AG21" s="377"/>
      <c r="AH21" s="377"/>
      <c r="AI21" s="377"/>
      <c r="AJ21" s="377"/>
      <c r="AK21" s="377"/>
      <c r="AL21" s="377"/>
      <c r="AM21" s="377"/>
      <c r="AN21" s="377"/>
      <c r="AO21" s="377"/>
    </row>
    <row r="22" spans="1:41" s="1" customFormat="1">
      <c r="B22" s="829" t="s">
        <v>16</v>
      </c>
      <c r="C22" s="830"/>
      <c r="D22" s="831"/>
      <c r="E22" s="832">
        <v>96.330275229357795</v>
      </c>
      <c r="F22" s="832">
        <v>97.468354430379705</v>
      </c>
      <c r="G22" s="833">
        <v>93.110236220472402</v>
      </c>
      <c r="H22" s="833">
        <v>87.521663778162903</v>
      </c>
      <c r="I22" s="833">
        <v>94.230769230769198</v>
      </c>
      <c r="J22" s="833">
        <v>90.094339622641499</v>
      </c>
      <c r="K22" s="834">
        <v>92.307692307692307</v>
      </c>
      <c r="L22" s="835"/>
      <c r="M22" s="836"/>
      <c r="N22" s="836">
        <v>100</v>
      </c>
      <c r="O22" s="836">
        <v>97.468354430379705</v>
      </c>
      <c r="P22" s="837">
        <v>99.161425576519903</v>
      </c>
      <c r="Q22" s="838">
        <v>99.214145383104096</v>
      </c>
      <c r="R22" s="839">
        <v>100</v>
      </c>
      <c r="S22" s="833">
        <v>100</v>
      </c>
      <c r="T22" s="834">
        <v>98.720292504570381</v>
      </c>
      <c r="U22" s="840"/>
      <c r="V22" s="832"/>
      <c r="W22" s="832">
        <v>96.330275229357795</v>
      </c>
      <c r="X22" s="832">
        <v>100</v>
      </c>
      <c r="Y22" s="833">
        <v>93.8976377952756</v>
      </c>
      <c r="Z22" s="833">
        <v>88.214904679376104</v>
      </c>
      <c r="AA22" s="833">
        <v>94.230769230769198</v>
      </c>
      <c r="AB22" s="833">
        <v>90.094339622641499</v>
      </c>
      <c r="AC22" s="834">
        <v>93.504273504273499</v>
      </c>
      <c r="AD22" s="377"/>
      <c r="AE22" s="377"/>
      <c r="AF22" s="377"/>
      <c r="AG22" s="377"/>
      <c r="AH22" s="377"/>
      <c r="AI22" s="377"/>
      <c r="AJ22" s="377"/>
      <c r="AK22" s="377"/>
      <c r="AL22" s="377"/>
      <c r="AM22" s="377"/>
      <c r="AN22" s="377"/>
      <c r="AO22" s="377"/>
    </row>
    <row r="23" spans="1:41" s="1" customFormat="1" ht="24">
      <c r="B23" s="841" t="s">
        <v>337</v>
      </c>
      <c r="C23" s="830"/>
      <c r="D23" s="831"/>
      <c r="E23" s="832"/>
      <c r="F23" s="832"/>
      <c r="G23" s="833"/>
      <c r="H23" s="833"/>
      <c r="I23" s="833"/>
      <c r="J23" s="833">
        <v>91.743119266055004</v>
      </c>
      <c r="K23" s="834">
        <v>96.15384615384616</v>
      </c>
      <c r="L23" s="835"/>
      <c r="M23" s="836"/>
      <c r="N23" s="836"/>
      <c r="O23" s="836"/>
      <c r="P23" s="837"/>
      <c r="Q23" s="838"/>
      <c r="R23" s="839"/>
      <c r="S23" s="833">
        <v>100</v>
      </c>
      <c r="T23" s="834">
        <v>97.402597402597408</v>
      </c>
      <c r="U23" s="840"/>
      <c r="V23" s="832"/>
      <c r="W23" s="832"/>
      <c r="X23" s="832"/>
      <c r="Y23" s="833"/>
      <c r="Z23" s="833"/>
      <c r="AA23" s="833"/>
      <c r="AB23" s="833">
        <v>91.743119266055004</v>
      </c>
      <c r="AC23" s="834">
        <v>98.717948717948715</v>
      </c>
      <c r="AD23" s="377"/>
      <c r="AE23" s="377"/>
      <c r="AF23" s="377"/>
      <c r="AG23" s="377"/>
      <c r="AH23" s="377"/>
      <c r="AI23" s="377"/>
      <c r="AJ23" s="377"/>
      <c r="AK23" s="377"/>
      <c r="AL23" s="377"/>
      <c r="AM23" s="377"/>
      <c r="AN23" s="377"/>
      <c r="AO23" s="377"/>
    </row>
    <row r="24" spans="1:41" s="1" customFormat="1">
      <c r="B24" s="826" t="s">
        <v>593</v>
      </c>
      <c r="C24" s="827"/>
      <c r="D24" s="811"/>
      <c r="E24" s="812"/>
      <c r="F24" s="812"/>
      <c r="G24" s="812"/>
      <c r="H24" s="812">
        <v>89.459815546772006</v>
      </c>
      <c r="I24" s="812">
        <v>82.926829268292707</v>
      </c>
      <c r="J24" s="812">
        <v>80.821917808219197</v>
      </c>
      <c r="K24" s="813">
        <v>80.434782608695656</v>
      </c>
      <c r="L24" s="828"/>
      <c r="M24" s="811"/>
      <c r="N24" s="812"/>
      <c r="O24" s="812"/>
      <c r="P24" s="812"/>
      <c r="Q24" s="812">
        <v>96.448863636363598</v>
      </c>
      <c r="R24" s="812">
        <v>97.142857142857096</v>
      </c>
      <c r="S24" s="812">
        <v>96.721311475409806</v>
      </c>
      <c r="T24" s="813">
        <v>100</v>
      </c>
      <c r="U24" s="828"/>
      <c r="V24" s="811"/>
      <c r="W24" s="812"/>
      <c r="X24" s="812"/>
      <c r="Y24" s="812"/>
      <c r="Z24" s="812">
        <v>92.753623188405797</v>
      </c>
      <c r="AA24" s="812">
        <v>85.365853658536594</v>
      </c>
      <c r="AB24" s="812">
        <v>83.561643835616394</v>
      </c>
      <c r="AC24" s="813">
        <v>80.434782608695656</v>
      </c>
      <c r="AD24" s="377"/>
      <c r="AE24" s="377"/>
      <c r="AF24" s="377"/>
      <c r="AG24" s="377"/>
      <c r="AH24" s="377"/>
      <c r="AI24" s="377"/>
      <c r="AJ24" s="377"/>
      <c r="AK24" s="377"/>
      <c r="AL24" s="377"/>
      <c r="AM24" s="377"/>
      <c r="AN24" s="377"/>
      <c r="AO24" s="377"/>
    </row>
    <row r="25" spans="1:41" s="1" customFormat="1" ht="24">
      <c r="B25" s="854" t="s">
        <v>327</v>
      </c>
      <c r="C25" s="855"/>
      <c r="D25" s="856"/>
      <c r="E25" s="857"/>
      <c r="F25" s="857"/>
      <c r="G25" s="858"/>
      <c r="H25" s="858">
        <v>89.459815546772006</v>
      </c>
      <c r="I25" s="858">
        <v>82.926829268292707</v>
      </c>
      <c r="J25" s="858">
        <v>80.821917808219197</v>
      </c>
      <c r="K25" s="859">
        <v>80.434782608695656</v>
      </c>
      <c r="L25" s="860"/>
      <c r="M25" s="861"/>
      <c r="N25" s="861"/>
      <c r="O25" s="861"/>
      <c r="P25" s="862"/>
      <c r="Q25" s="863">
        <v>96.448863636363598</v>
      </c>
      <c r="R25" s="864">
        <v>97.142857142857096</v>
      </c>
      <c r="S25" s="858">
        <v>96.721311475409806</v>
      </c>
      <c r="T25" s="859">
        <v>100</v>
      </c>
      <c r="U25" s="865"/>
      <c r="V25" s="857"/>
      <c r="W25" s="857"/>
      <c r="X25" s="857"/>
      <c r="Y25" s="858"/>
      <c r="Z25" s="858">
        <v>92.753623188405797</v>
      </c>
      <c r="AA25" s="858">
        <v>85.365853658536594</v>
      </c>
      <c r="AB25" s="858">
        <v>83.561643835616394</v>
      </c>
      <c r="AC25" s="859">
        <v>80.434782608695656</v>
      </c>
      <c r="AD25" s="377"/>
      <c r="AE25" s="377"/>
      <c r="AF25" s="377"/>
      <c r="AG25" s="377"/>
      <c r="AH25" s="377"/>
      <c r="AI25" s="377"/>
      <c r="AJ25" s="377"/>
      <c r="AK25" s="377"/>
      <c r="AL25" s="377"/>
      <c r="AM25" s="377"/>
      <c r="AN25" s="377"/>
      <c r="AO25" s="377"/>
    </row>
    <row r="26" spans="1:41" s="1" customFormat="1">
      <c r="B26" s="866"/>
      <c r="C26" s="377"/>
      <c r="D26" s="377"/>
      <c r="E26" s="377"/>
      <c r="F26" s="377"/>
      <c r="G26" s="377"/>
      <c r="H26" s="377"/>
      <c r="I26" s="377"/>
      <c r="J26" s="377" t="s">
        <v>443</v>
      </c>
      <c r="K26" s="377" t="s">
        <v>443</v>
      </c>
      <c r="L26" s="377"/>
      <c r="M26" s="377"/>
      <c r="N26" s="377"/>
      <c r="O26" s="377"/>
      <c r="P26" s="377"/>
      <c r="Q26" s="377"/>
      <c r="R26" s="377"/>
      <c r="S26" s="377" t="s">
        <v>443</v>
      </c>
      <c r="T26" s="377" t="s">
        <v>443</v>
      </c>
      <c r="U26" s="377"/>
      <c r="V26" s="377"/>
      <c r="W26" s="377"/>
      <c r="X26" s="377"/>
      <c r="Y26" s="377"/>
      <c r="Z26" s="377"/>
      <c r="AA26" s="377"/>
      <c r="AB26" s="377" t="s">
        <v>443</v>
      </c>
      <c r="AC26" s="377" t="s">
        <v>443</v>
      </c>
      <c r="AD26" s="377"/>
      <c r="AE26" s="377"/>
      <c r="AF26" s="377"/>
      <c r="AG26" s="377"/>
      <c r="AH26" s="377"/>
      <c r="AI26" s="377"/>
      <c r="AJ26" s="377"/>
      <c r="AK26" s="377"/>
      <c r="AL26" s="377"/>
      <c r="AM26" s="377"/>
      <c r="AN26" s="377"/>
      <c r="AO26" s="377"/>
    </row>
    <row r="27" spans="1:41" s="1" customFormat="1" ht="15" customHeight="1">
      <c r="A27" s="867" t="s">
        <v>34</v>
      </c>
      <c r="B27" s="868" t="s">
        <v>35</v>
      </c>
      <c r="C27" s="791"/>
      <c r="D27" s="465"/>
      <c r="E27" s="665"/>
      <c r="F27" s="665"/>
      <c r="G27" s="665"/>
      <c r="H27" s="665"/>
      <c r="I27" s="815" t="s">
        <v>30</v>
      </c>
      <c r="J27" s="665"/>
      <c r="K27" s="744"/>
      <c r="L27" s="791"/>
      <c r="M27" s="465"/>
      <c r="N27" s="665"/>
      <c r="O27" s="665"/>
      <c r="P27" s="665"/>
      <c r="Q27" s="665"/>
      <c r="R27" s="815" t="s">
        <v>31</v>
      </c>
      <c r="S27" s="665"/>
      <c r="T27" s="744"/>
      <c r="U27" s="791"/>
      <c r="V27" s="465"/>
      <c r="W27" s="665"/>
      <c r="X27" s="665"/>
      <c r="Y27" s="665"/>
      <c r="Z27" s="665"/>
      <c r="AA27" s="815" t="s">
        <v>32</v>
      </c>
      <c r="AB27" s="665"/>
      <c r="AC27" s="744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</row>
    <row r="28" spans="1:41" s="1" customFormat="1">
      <c r="A28" s="869"/>
      <c r="B28" s="870"/>
      <c r="C28" s="871" t="s">
        <v>6</v>
      </c>
      <c r="D28" s="797" t="s">
        <v>7</v>
      </c>
      <c r="E28" s="797" t="s">
        <v>8</v>
      </c>
      <c r="F28" s="797" t="s">
        <v>9</v>
      </c>
      <c r="G28" s="797" t="s">
        <v>10</v>
      </c>
      <c r="H28" s="797" t="s">
        <v>257</v>
      </c>
      <c r="I28" s="798" t="s">
        <v>258</v>
      </c>
      <c r="J28" s="798" t="s">
        <v>328</v>
      </c>
      <c r="K28" s="799" t="s">
        <v>401</v>
      </c>
      <c r="L28" s="800" t="s">
        <v>6</v>
      </c>
      <c r="M28" s="797" t="s">
        <v>7</v>
      </c>
      <c r="N28" s="797" t="s">
        <v>8</v>
      </c>
      <c r="O28" s="797" t="s">
        <v>9</v>
      </c>
      <c r="P28" s="797" t="s">
        <v>10</v>
      </c>
      <c r="Q28" s="797" t="s">
        <v>257</v>
      </c>
      <c r="R28" s="798" t="s">
        <v>258</v>
      </c>
      <c r="S28" s="798" t="s">
        <v>328</v>
      </c>
      <c r="T28" s="799" t="s">
        <v>401</v>
      </c>
      <c r="U28" s="801" t="s">
        <v>6</v>
      </c>
      <c r="V28" s="802" t="s">
        <v>7</v>
      </c>
      <c r="W28" s="803" t="s">
        <v>8</v>
      </c>
      <c r="X28" s="804" t="s">
        <v>9</v>
      </c>
      <c r="Y28" s="804" t="s">
        <v>10</v>
      </c>
      <c r="Z28" s="804" t="s">
        <v>257</v>
      </c>
      <c r="AA28" s="872" t="s">
        <v>258</v>
      </c>
      <c r="AB28" s="798" t="s">
        <v>328</v>
      </c>
      <c r="AC28" s="799" t="s">
        <v>401</v>
      </c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</row>
    <row r="29" spans="1:41" s="1" customFormat="1" ht="24">
      <c r="A29" s="1098" t="s">
        <v>15</v>
      </c>
      <c r="B29" s="873" t="s">
        <v>36</v>
      </c>
      <c r="C29" s="874">
        <v>100</v>
      </c>
      <c r="D29" s="875">
        <v>100</v>
      </c>
      <c r="E29" s="876">
        <v>100</v>
      </c>
      <c r="F29" s="876">
        <v>100</v>
      </c>
      <c r="G29" s="877">
        <v>100</v>
      </c>
      <c r="H29" s="877"/>
      <c r="I29" s="877"/>
      <c r="J29" s="877" t="s">
        <v>443</v>
      </c>
      <c r="K29" s="878" t="s">
        <v>443</v>
      </c>
      <c r="L29" s="879">
        <v>100</v>
      </c>
      <c r="M29" s="880">
        <v>100</v>
      </c>
      <c r="N29" s="880">
        <v>100</v>
      </c>
      <c r="O29" s="880">
        <v>100</v>
      </c>
      <c r="P29" s="880">
        <v>100</v>
      </c>
      <c r="Q29" s="880"/>
      <c r="R29" s="881"/>
      <c r="S29" s="877" t="s">
        <v>443</v>
      </c>
      <c r="T29" s="878" t="s">
        <v>443</v>
      </c>
      <c r="U29" s="882">
        <v>100</v>
      </c>
      <c r="V29" s="883">
        <v>100</v>
      </c>
      <c r="W29" s="879">
        <v>100</v>
      </c>
      <c r="X29" s="880">
        <v>100</v>
      </c>
      <c r="Y29" s="880">
        <v>100</v>
      </c>
      <c r="Z29" s="880"/>
      <c r="AA29" s="880"/>
      <c r="AB29" s="877" t="s">
        <v>443</v>
      </c>
      <c r="AC29" s="878" t="s">
        <v>443</v>
      </c>
      <c r="AD29" s="377"/>
      <c r="AE29" s="377"/>
      <c r="AF29" s="377"/>
      <c r="AG29" s="377"/>
      <c r="AH29" s="377"/>
      <c r="AI29" s="377"/>
      <c r="AJ29" s="377"/>
      <c r="AK29" s="377"/>
      <c r="AL29" s="377"/>
      <c r="AM29" s="377"/>
      <c r="AN29" s="377"/>
      <c r="AO29" s="377"/>
    </row>
    <row r="30" spans="1:41" s="1" customFormat="1">
      <c r="A30" s="1099"/>
      <c r="B30" s="873" t="s">
        <v>37</v>
      </c>
      <c r="C30" s="884">
        <v>100</v>
      </c>
      <c r="D30" s="831">
        <v>96</v>
      </c>
      <c r="E30" s="832">
        <v>100</v>
      </c>
      <c r="F30" s="832">
        <v>100</v>
      </c>
      <c r="G30" s="833">
        <v>100</v>
      </c>
      <c r="H30" s="833"/>
      <c r="I30" s="833"/>
      <c r="J30" s="833" t="s">
        <v>443</v>
      </c>
      <c r="K30" s="834" t="s">
        <v>443</v>
      </c>
      <c r="L30" s="885">
        <v>100</v>
      </c>
      <c r="M30" s="886">
        <v>100</v>
      </c>
      <c r="N30" s="886">
        <v>100</v>
      </c>
      <c r="O30" s="886">
        <v>100</v>
      </c>
      <c r="P30" s="887">
        <v>100</v>
      </c>
      <c r="Q30" s="887"/>
      <c r="R30" s="888"/>
      <c r="S30" s="833" t="s">
        <v>443</v>
      </c>
      <c r="T30" s="834" t="s">
        <v>443</v>
      </c>
      <c r="U30" s="889">
        <v>100</v>
      </c>
      <c r="V30" s="890">
        <v>96</v>
      </c>
      <c r="W30" s="885">
        <v>100</v>
      </c>
      <c r="X30" s="886">
        <v>100</v>
      </c>
      <c r="Y30" s="887">
        <v>100</v>
      </c>
      <c r="Z30" s="887"/>
      <c r="AA30" s="887"/>
      <c r="AB30" s="833" t="s">
        <v>443</v>
      </c>
      <c r="AC30" s="834" t="s">
        <v>443</v>
      </c>
      <c r="AD30" s="377"/>
      <c r="AE30" s="377"/>
      <c r="AF30" s="377"/>
      <c r="AG30" s="377"/>
      <c r="AH30" s="377"/>
      <c r="AI30" s="377"/>
      <c r="AJ30" s="377"/>
      <c r="AK30" s="377"/>
      <c r="AL30" s="377"/>
      <c r="AM30" s="377"/>
      <c r="AN30" s="377"/>
      <c r="AO30" s="377"/>
    </row>
    <row r="31" spans="1:41" s="1" customFormat="1">
      <c r="A31" s="1099"/>
      <c r="B31" s="873" t="s">
        <v>38</v>
      </c>
      <c r="C31" s="884">
        <v>100</v>
      </c>
      <c r="D31" s="831">
        <v>96</v>
      </c>
      <c r="E31" s="832">
        <v>100</v>
      </c>
      <c r="F31" s="832">
        <v>100</v>
      </c>
      <c r="G31" s="833">
        <v>100</v>
      </c>
      <c r="H31" s="833"/>
      <c r="I31" s="833"/>
      <c r="J31" s="833" t="s">
        <v>443</v>
      </c>
      <c r="K31" s="834" t="s">
        <v>443</v>
      </c>
      <c r="L31" s="885">
        <v>100</v>
      </c>
      <c r="M31" s="886">
        <v>97.959183673469397</v>
      </c>
      <c r="N31" s="886">
        <v>100</v>
      </c>
      <c r="O31" s="886">
        <v>100</v>
      </c>
      <c r="P31" s="887">
        <v>100</v>
      </c>
      <c r="Q31" s="891"/>
      <c r="R31" s="888"/>
      <c r="S31" s="833" t="s">
        <v>443</v>
      </c>
      <c r="T31" s="834" t="s">
        <v>443</v>
      </c>
      <c r="U31" s="889">
        <v>100</v>
      </c>
      <c r="V31" s="890">
        <v>98</v>
      </c>
      <c r="W31" s="885">
        <v>100</v>
      </c>
      <c r="X31" s="886">
        <v>100</v>
      </c>
      <c r="Y31" s="887">
        <v>100</v>
      </c>
      <c r="Z31" s="887"/>
      <c r="AA31" s="887"/>
      <c r="AB31" s="833" t="s">
        <v>443</v>
      </c>
      <c r="AC31" s="834" t="s">
        <v>443</v>
      </c>
      <c r="AD31" s="377"/>
      <c r="AE31" s="377"/>
      <c r="AF31" s="377"/>
      <c r="AG31" s="377"/>
      <c r="AH31" s="377"/>
      <c r="AI31" s="377"/>
      <c r="AJ31" s="377"/>
      <c r="AK31" s="377"/>
      <c r="AL31" s="377"/>
      <c r="AM31" s="377"/>
      <c r="AN31" s="377"/>
      <c r="AO31" s="377"/>
    </row>
    <row r="32" spans="1:41" s="1" customFormat="1">
      <c r="A32" s="1099"/>
      <c r="B32" s="873" t="s">
        <v>39</v>
      </c>
      <c r="C32" s="884">
        <v>100</v>
      </c>
      <c r="D32" s="831">
        <v>100</v>
      </c>
      <c r="E32" s="832">
        <v>100</v>
      </c>
      <c r="F32" s="832">
        <v>100</v>
      </c>
      <c r="G32" s="833">
        <v>100</v>
      </c>
      <c r="H32" s="833"/>
      <c r="I32" s="833"/>
      <c r="J32" s="833" t="s">
        <v>443</v>
      </c>
      <c r="K32" s="834" t="s">
        <v>443</v>
      </c>
      <c r="L32" s="885">
        <v>100</v>
      </c>
      <c r="M32" s="886">
        <v>100</v>
      </c>
      <c r="N32" s="886">
        <v>100</v>
      </c>
      <c r="O32" s="886">
        <v>100</v>
      </c>
      <c r="P32" s="887">
        <v>100</v>
      </c>
      <c r="Q32" s="891"/>
      <c r="R32" s="888"/>
      <c r="S32" s="833" t="s">
        <v>443</v>
      </c>
      <c r="T32" s="834" t="s">
        <v>443</v>
      </c>
      <c r="U32" s="889">
        <v>100</v>
      </c>
      <c r="V32" s="890">
        <v>100</v>
      </c>
      <c r="W32" s="885">
        <v>100</v>
      </c>
      <c r="X32" s="886">
        <v>100</v>
      </c>
      <c r="Y32" s="887">
        <v>100</v>
      </c>
      <c r="Z32" s="887"/>
      <c r="AA32" s="887"/>
      <c r="AB32" s="833" t="s">
        <v>443</v>
      </c>
      <c r="AC32" s="834" t="s">
        <v>443</v>
      </c>
      <c r="AD32" s="377"/>
      <c r="AE32" s="377"/>
      <c r="AF32" s="377"/>
      <c r="AG32" s="377"/>
      <c r="AH32" s="377"/>
      <c r="AI32" s="377"/>
      <c r="AJ32" s="377"/>
      <c r="AK32" s="377"/>
      <c r="AL32" s="377"/>
      <c r="AM32" s="377"/>
      <c r="AN32" s="377"/>
      <c r="AO32" s="377"/>
    </row>
    <row r="33" spans="1:41" s="1" customFormat="1">
      <c r="A33" s="1099"/>
      <c r="B33" s="873" t="s">
        <v>40</v>
      </c>
      <c r="C33" s="884">
        <v>100</v>
      </c>
      <c r="D33" s="831">
        <v>98</v>
      </c>
      <c r="E33" s="832">
        <v>100</v>
      </c>
      <c r="F33" s="832">
        <v>100</v>
      </c>
      <c r="G33" s="833">
        <v>100</v>
      </c>
      <c r="H33" s="833"/>
      <c r="I33" s="833"/>
      <c r="J33" s="833" t="s">
        <v>443</v>
      </c>
      <c r="K33" s="834" t="s">
        <v>443</v>
      </c>
      <c r="L33" s="885">
        <v>100</v>
      </c>
      <c r="M33" s="886">
        <v>100</v>
      </c>
      <c r="N33" s="886">
        <v>100</v>
      </c>
      <c r="O33" s="886">
        <v>100</v>
      </c>
      <c r="P33" s="887">
        <v>100</v>
      </c>
      <c r="Q33" s="891"/>
      <c r="R33" s="888"/>
      <c r="S33" s="833" t="s">
        <v>443</v>
      </c>
      <c r="T33" s="834" t="s">
        <v>443</v>
      </c>
      <c r="U33" s="889">
        <v>100</v>
      </c>
      <c r="V33" s="890">
        <v>98</v>
      </c>
      <c r="W33" s="885">
        <v>100</v>
      </c>
      <c r="X33" s="886">
        <v>100</v>
      </c>
      <c r="Y33" s="887">
        <v>100</v>
      </c>
      <c r="Z33" s="887"/>
      <c r="AA33" s="887"/>
      <c r="AB33" s="833" t="s">
        <v>443</v>
      </c>
      <c r="AC33" s="834" t="s">
        <v>443</v>
      </c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</row>
    <row r="34" spans="1:41" s="1" customFormat="1">
      <c r="A34" s="1099"/>
      <c r="B34" s="873" t="s">
        <v>41</v>
      </c>
      <c r="C34" s="884">
        <v>100</v>
      </c>
      <c r="D34" s="831">
        <v>100</v>
      </c>
      <c r="E34" s="832">
        <v>100</v>
      </c>
      <c r="F34" s="832">
        <v>100</v>
      </c>
      <c r="G34" s="833">
        <v>98.305084745762699</v>
      </c>
      <c r="H34" s="833"/>
      <c r="I34" s="833"/>
      <c r="J34" s="833" t="s">
        <v>443</v>
      </c>
      <c r="K34" s="834" t="s">
        <v>443</v>
      </c>
      <c r="L34" s="885">
        <v>100</v>
      </c>
      <c r="M34" s="886">
        <v>100</v>
      </c>
      <c r="N34" s="886">
        <v>100</v>
      </c>
      <c r="O34" s="886">
        <v>100</v>
      </c>
      <c r="P34" s="887">
        <v>100</v>
      </c>
      <c r="Q34" s="891"/>
      <c r="R34" s="888"/>
      <c r="S34" s="833" t="s">
        <v>443</v>
      </c>
      <c r="T34" s="834" t="s">
        <v>443</v>
      </c>
      <c r="U34" s="889">
        <v>100</v>
      </c>
      <c r="V34" s="890">
        <v>100</v>
      </c>
      <c r="W34" s="885">
        <v>100</v>
      </c>
      <c r="X34" s="886">
        <v>100</v>
      </c>
      <c r="Y34" s="887">
        <v>98.305084745762699</v>
      </c>
      <c r="Z34" s="887"/>
      <c r="AA34" s="887"/>
      <c r="AB34" s="833" t="s">
        <v>443</v>
      </c>
      <c r="AC34" s="834" t="s">
        <v>443</v>
      </c>
      <c r="AD34" s="377"/>
      <c r="AE34" s="377"/>
      <c r="AF34" s="377"/>
      <c r="AG34" s="377"/>
      <c r="AH34" s="377"/>
      <c r="AI34" s="377"/>
      <c r="AJ34" s="377"/>
      <c r="AK34" s="377"/>
      <c r="AL34" s="377"/>
      <c r="AM34" s="377"/>
      <c r="AN34" s="377"/>
      <c r="AO34" s="377"/>
    </row>
    <row r="35" spans="1:41" s="1" customFormat="1" ht="24">
      <c r="A35" s="1099"/>
      <c r="B35" s="873" t="s">
        <v>42</v>
      </c>
      <c r="C35" s="884">
        <v>100</v>
      </c>
      <c r="D35" s="831">
        <v>94</v>
      </c>
      <c r="E35" s="832">
        <v>100</v>
      </c>
      <c r="F35" s="832">
        <v>97.674418604651194</v>
      </c>
      <c r="G35" s="833">
        <v>98.3333333333333</v>
      </c>
      <c r="H35" s="833"/>
      <c r="I35" s="833"/>
      <c r="J35" s="833" t="s">
        <v>443</v>
      </c>
      <c r="K35" s="834" t="s">
        <v>443</v>
      </c>
      <c r="L35" s="885">
        <v>100</v>
      </c>
      <c r="M35" s="886">
        <v>100</v>
      </c>
      <c r="N35" s="886">
        <v>100</v>
      </c>
      <c r="O35" s="886">
        <v>100</v>
      </c>
      <c r="P35" s="887">
        <v>100</v>
      </c>
      <c r="Q35" s="891"/>
      <c r="R35" s="888"/>
      <c r="S35" s="833" t="s">
        <v>443</v>
      </c>
      <c r="T35" s="834" t="s">
        <v>443</v>
      </c>
      <c r="U35" s="889">
        <v>100</v>
      </c>
      <c r="V35" s="890">
        <v>94</v>
      </c>
      <c r="W35" s="885">
        <v>100</v>
      </c>
      <c r="X35" s="886">
        <v>97.674418604651194</v>
      </c>
      <c r="Y35" s="887">
        <v>98.3333333333333</v>
      </c>
      <c r="Z35" s="887"/>
      <c r="AA35" s="887"/>
      <c r="AB35" s="833" t="s">
        <v>443</v>
      </c>
      <c r="AC35" s="834" t="s">
        <v>443</v>
      </c>
      <c r="AD35" s="377"/>
      <c r="AE35" s="377"/>
      <c r="AF35" s="377"/>
      <c r="AG35" s="377"/>
      <c r="AH35" s="377"/>
      <c r="AI35" s="377"/>
      <c r="AJ35" s="377"/>
      <c r="AK35" s="377"/>
      <c r="AL35" s="377"/>
      <c r="AM35" s="377"/>
      <c r="AN35" s="377"/>
      <c r="AO35" s="377"/>
    </row>
    <row r="36" spans="1:41" s="1" customFormat="1">
      <c r="A36" s="1099"/>
      <c r="B36" s="873" t="s">
        <v>43</v>
      </c>
      <c r="C36" s="884">
        <v>100</v>
      </c>
      <c r="D36" s="831">
        <v>94</v>
      </c>
      <c r="E36" s="832">
        <v>100</v>
      </c>
      <c r="F36" s="832">
        <v>100</v>
      </c>
      <c r="G36" s="833">
        <v>100</v>
      </c>
      <c r="H36" s="833"/>
      <c r="I36" s="833"/>
      <c r="J36" s="833" t="s">
        <v>443</v>
      </c>
      <c r="K36" s="834" t="s">
        <v>443</v>
      </c>
      <c r="L36" s="885">
        <v>100</v>
      </c>
      <c r="M36" s="886">
        <v>100</v>
      </c>
      <c r="N36" s="886">
        <v>100</v>
      </c>
      <c r="O36" s="886">
        <v>100</v>
      </c>
      <c r="P36" s="887">
        <v>100</v>
      </c>
      <c r="Q36" s="887"/>
      <c r="R36" s="888"/>
      <c r="S36" s="833" t="s">
        <v>443</v>
      </c>
      <c r="T36" s="834" t="s">
        <v>443</v>
      </c>
      <c r="U36" s="889">
        <v>100</v>
      </c>
      <c r="V36" s="890">
        <v>94</v>
      </c>
      <c r="W36" s="885">
        <v>100</v>
      </c>
      <c r="X36" s="886">
        <v>100</v>
      </c>
      <c r="Y36" s="887">
        <v>100</v>
      </c>
      <c r="Z36" s="887"/>
      <c r="AA36" s="887"/>
      <c r="AB36" s="833" t="s">
        <v>443</v>
      </c>
      <c r="AC36" s="834" t="s">
        <v>443</v>
      </c>
      <c r="AD36" s="377"/>
      <c r="AE36" s="377"/>
      <c r="AF36" s="377"/>
      <c r="AG36" s="377"/>
      <c r="AH36" s="377"/>
      <c r="AI36" s="377"/>
      <c r="AJ36" s="377"/>
      <c r="AK36" s="377"/>
      <c r="AL36" s="377"/>
      <c r="AM36" s="377"/>
      <c r="AN36" s="377"/>
      <c r="AO36" s="377"/>
    </row>
    <row r="37" spans="1:41" s="1" customFormat="1">
      <c r="A37" s="1099"/>
      <c r="B37" s="873" t="s">
        <v>44</v>
      </c>
      <c r="C37" s="884">
        <v>100</v>
      </c>
      <c r="D37" s="831">
        <v>94</v>
      </c>
      <c r="E37" s="832">
        <v>100</v>
      </c>
      <c r="F37" s="832">
        <v>97.674418604651194</v>
      </c>
      <c r="G37" s="833">
        <v>100</v>
      </c>
      <c r="H37" s="833"/>
      <c r="I37" s="833"/>
      <c r="J37" s="833" t="s">
        <v>443</v>
      </c>
      <c r="K37" s="834" t="s">
        <v>443</v>
      </c>
      <c r="L37" s="885">
        <v>100</v>
      </c>
      <c r="M37" s="886">
        <v>100</v>
      </c>
      <c r="N37" s="886">
        <v>100</v>
      </c>
      <c r="O37" s="886">
        <v>100</v>
      </c>
      <c r="P37" s="887">
        <v>100</v>
      </c>
      <c r="Q37" s="891"/>
      <c r="R37" s="888"/>
      <c r="S37" s="833" t="s">
        <v>443</v>
      </c>
      <c r="T37" s="834" t="s">
        <v>443</v>
      </c>
      <c r="U37" s="889">
        <v>100</v>
      </c>
      <c r="V37" s="890">
        <v>94</v>
      </c>
      <c r="W37" s="885">
        <v>100</v>
      </c>
      <c r="X37" s="886">
        <v>97.674418604651194</v>
      </c>
      <c r="Y37" s="887">
        <v>100</v>
      </c>
      <c r="Z37" s="887"/>
      <c r="AA37" s="887"/>
      <c r="AB37" s="833" t="s">
        <v>443</v>
      </c>
      <c r="AC37" s="834" t="s">
        <v>443</v>
      </c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</row>
    <row r="38" spans="1:41" s="1" customFormat="1">
      <c r="A38" s="1099"/>
      <c r="B38" s="873" t="s">
        <v>45</v>
      </c>
      <c r="C38" s="884">
        <v>100</v>
      </c>
      <c r="D38" s="831">
        <v>86.956521739130395</v>
      </c>
      <c r="E38" s="832">
        <v>92.592592592592595</v>
      </c>
      <c r="F38" s="832">
        <v>96.153846153846104</v>
      </c>
      <c r="G38" s="833">
        <v>91.428571428571402</v>
      </c>
      <c r="H38" s="833"/>
      <c r="I38" s="833"/>
      <c r="J38" s="833">
        <v>100</v>
      </c>
      <c r="K38" s="834" t="s">
        <v>443</v>
      </c>
      <c r="L38" s="885">
        <v>100</v>
      </c>
      <c r="M38" s="886">
        <v>100</v>
      </c>
      <c r="N38" s="886">
        <v>100</v>
      </c>
      <c r="O38" s="886">
        <v>100</v>
      </c>
      <c r="P38" s="887">
        <v>96.969696969696997</v>
      </c>
      <c r="Q38" s="891"/>
      <c r="R38" s="888"/>
      <c r="S38" s="833">
        <v>100</v>
      </c>
      <c r="T38" s="834" t="s">
        <v>443</v>
      </c>
      <c r="U38" s="889">
        <v>100</v>
      </c>
      <c r="V38" s="890">
        <v>86.956521739130395</v>
      </c>
      <c r="W38" s="885">
        <v>92.592592592592595</v>
      </c>
      <c r="X38" s="886">
        <v>96.153846153846104</v>
      </c>
      <c r="Y38" s="887">
        <v>94.285714285714306</v>
      </c>
      <c r="Z38" s="887"/>
      <c r="AA38" s="887"/>
      <c r="AB38" s="833">
        <v>100</v>
      </c>
      <c r="AC38" s="834" t="s">
        <v>443</v>
      </c>
      <c r="AD38" s="377"/>
      <c r="AE38" s="377"/>
      <c r="AF38" s="377"/>
      <c r="AG38" s="377"/>
      <c r="AH38" s="377"/>
      <c r="AI38" s="377"/>
      <c r="AJ38" s="377"/>
      <c r="AK38" s="377"/>
      <c r="AL38" s="377"/>
      <c r="AM38" s="377"/>
      <c r="AN38" s="377"/>
      <c r="AO38" s="377"/>
    </row>
    <row r="39" spans="1:41" s="1" customFormat="1">
      <c r="A39" s="1099"/>
      <c r="B39" s="873" t="s">
        <v>46</v>
      </c>
      <c r="C39" s="884">
        <v>100</v>
      </c>
      <c r="D39" s="831">
        <v>95</v>
      </c>
      <c r="E39" s="832">
        <v>100</v>
      </c>
      <c r="F39" s="832">
        <v>97.297297297297305</v>
      </c>
      <c r="G39" s="833">
        <v>98.148148148148096</v>
      </c>
      <c r="H39" s="833"/>
      <c r="I39" s="833"/>
      <c r="J39" s="833" t="s">
        <v>443</v>
      </c>
      <c r="K39" s="834" t="s">
        <v>443</v>
      </c>
      <c r="L39" s="885">
        <v>100</v>
      </c>
      <c r="M39" s="886">
        <v>100</v>
      </c>
      <c r="N39" s="886">
        <v>100</v>
      </c>
      <c r="O39" s="886">
        <v>100</v>
      </c>
      <c r="P39" s="887">
        <v>100</v>
      </c>
      <c r="Q39" s="891"/>
      <c r="R39" s="888"/>
      <c r="S39" s="833" t="s">
        <v>443</v>
      </c>
      <c r="T39" s="834" t="s">
        <v>443</v>
      </c>
      <c r="U39" s="889">
        <v>100</v>
      </c>
      <c r="V39" s="890">
        <v>95</v>
      </c>
      <c r="W39" s="885">
        <v>100</v>
      </c>
      <c r="X39" s="886">
        <v>97.297297297297305</v>
      </c>
      <c r="Y39" s="887">
        <v>98.148148148148096</v>
      </c>
      <c r="Z39" s="887"/>
      <c r="AA39" s="887"/>
      <c r="AB39" s="833" t="s">
        <v>443</v>
      </c>
      <c r="AC39" s="834" t="s">
        <v>443</v>
      </c>
      <c r="AD39" s="377"/>
      <c r="AE39" s="377"/>
      <c r="AF39" s="377"/>
      <c r="AG39" s="377"/>
      <c r="AH39" s="377"/>
      <c r="AI39" s="377"/>
      <c r="AJ39" s="377"/>
      <c r="AK39" s="377"/>
      <c r="AL39" s="377"/>
      <c r="AM39" s="377"/>
      <c r="AN39" s="377"/>
      <c r="AO39" s="377"/>
    </row>
    <row r="40" spans="1:41" s="1" customFormat="1">
      <c r="A40" s="1099"/>
      <c r="B40" s="873" t="s">
        <v>47</v>
      </c>
      <c r="C40" s="884">
        <v>100</v>
      </c>
      <c r="D40" s="831">
        <v>100</v>
      </c>
      <c r="E40" s="832">
        <v>100</v>
      </c>
      <c r="F40" s="832">
        <v>100</v>
      </c>
      <c r="G40" s="833">
        <v>98.305084745762699</v>
      </c>
      <c r="H40" s="833"/>
      <c r="I40" s="833"/>
      <c r="J40" s="833" t="s">
        <v>443</v>
      </c>
      <c r="K40" s="834" t="s">
        <v>443</v>
      </c>
      <c r="L40" s="885">
        <v>100</v>
      </c>
      <c r="M40" s="886">
        <v>100</v>
      </c>
      <c r="N40" s="886">
        <v>100</v>
      </c>
      <c r="O40" s="886">
        <v>100</v>
      </c>
      <c r="P40" s="887">
        <v>100</v>
      </c>
      <c r="Q40" s="891"/>
      <c r="R40" s="888"/>
      <c r="S40" s="833" t="s">
        <v>443</v>
      </c>
      <c r="T40" s="834" t="s">
        <v>443</v>
      </c>
      <c r="U40" s="889">
        <v>100</v>
      </c>
      <c r="V40" s="890">
        <v>100</v>
      </c>
      <c r="W40" s="885">
        <v>100</v>
      </c>
      <c r="X40" s="886">
        <v>100</v>
      </c>
      <c r="Y40" s="887">
        <v>98.305084745762699</v>
      </c>
      <c r="Z40" s="887"/>
      <c r="AA40" s="887"/>
      <c r="AB40" s="833" t="s">
        <v>443</v>
      </c>
      <c r="AC40" s="834" t="s">
        <v>443</v>
      </c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  <c r="AN40" s="377"/>
      <c r="AO40" s="377"/>
    </row>
    <row r="41" spans="1:41" s="1" customFormat="1">
      <c r="A41" s="1099"/>
      <c r="B41" s="873" t="s">
        <v>48</v>
      </c>
      <c r="C41" s="884">
        <v>100</v>
      </c>
      <c r="D41" s="831">
        <v>96.428571428571402</v>
      </c>
      <c r="E41" s="832">
        <v>94.117647058823493</v>
      </c>
      <c r="F41" s="832">
        <v>88.8888888888889</v>
      </c>
      <c r="G41" s="833">
        <v>96</v>
      </c>
      <c r="H41" s="833"/>
      <c r="I41" s="833">
        <v>0</v>
      </c>
      <c r="J41" s="833" t="s">
        <v>443</v>
      </c>
      <c r="K41" s="834" t="s">
        <v>443</v>
      </c>
      <c r="L41" s="885">
        <v>100</v>
      </c>
      <c r="M41" s="886">
        <v>100</v>
      </c>
      <c r="N41" s="886">
        <v>94.117647058823493</v>
      </c>
      <c r="O41" s="886">
        <v>100</v>
      </c>
      <c r="P41" s="887">
        <v>96</v>
      </c>
      <c r="Q41" s="891"/>
      <c r="R41" s="888">
        <v>0</v>
      </c>
      <c r="S41" s="833" t="s">
        <v>443</v>
      </c>
      <c r="T41" s="834" t="s">
        <v>443</v>
      </c>
      <c r="U41" s="889">
        <v>100</v>
      </c>
      <c r="V41" s="890">
        <v>96.428571428571402</v>
      </c>
      <c r="W41" s="885">
        <v>100</v>
      </c>
      <c r="X41" s="886">
        <v>88.8888888888889</v>
      </c>
      <c r="Y41" s="887">
        <v>100</v>
      </c>
      <c r="Z41" s="887"/>
      <c r="AA41" s="887">
        <v>100</v>
      </c>
      <c r="AB41" s="833" t="s">
        <v>443</v>
      </c>
      <c r="AC41" s="834" t="s">
        <v>443</v>
      </c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</row>
    <row r="42" spans="1:41" s="1" customFormat="1" ht="24">
      <c r="A42" s="1099"/>
      <c r="B42" s="873" t="s">
        <v>49</v>
      </c>
      <c r="C42" s="884">
        <v>100</v>
      </c>
      <c r="D42" s="831">
        <v>100</v>
      </c>
      <c r="E42" s="832">
        <v>100</v>
      </c>
      <c r="F42" s="832">
        <v>100</v>
      </c>
      <c r="G42" s="833">
        <v>92.592592592592595</v>
      </c>
      <c r="H42" s="833"/>
      <c r="I42" s="833"/>
      <c r="J42" s="833" t="s">
        <v>443</v>
      </c>
      <c r="K42" s="834" t="s">
        <v>443</v>
      </c>
      <c r="L42" s="885">
        <v>100</v>
      </c>
      <c r="M42" s="886">
        <v>100</v>
      </c>
      <c r="N42" s="886">
        <v>100</v>
      </c>
      <c r="O42" s="886">
        <v>100</v>
      </c>
      <c r="P42" s="887">
        <v>100</v>
      </c>
      <c r="Q42" s="891"/>
      <c r="R42" s="888"/>
      <c r="S42" s="833" t="s">
        <v>443</v>
      </c>
      <c r="T42" s="834" t="s">
        <v>443</v>
      </c>
      <c r="U42" s="889">
        <v>100</v>
      </c>
      <c r="V42" s="890">
        <v>100</v>
      </c>
      <c r="W42" s="885">
        <v>100</v>
      </c>
      <c r="X42" s="886">
        <v>100</v>
      </c>
      <c r="Y42" s="887">
        <v>92.592592592592595</v>
      </c>
      <c r="Z42" s="887"/>
      <c r="AA42" s="887"/>
      <c r="AB42" s="833" t="s">
        <v>443</v>
      </c>
      <c r="AC42" s="834" t="s">
        <v>443</v>
      </c>
      <c r="AD42" s="377"/>
      <c r="AE42" s="377"/>
      <c r="AF42" s="377"/>
      <c r="AG42" s="377"/>
      <c r="AH42" s="377"/>
      <c r="AI42" s="377"/>
      <c r="AJ42" s="377"/>
      <c r="AK42" s="377"/>
      <c r="AL42" s="377"/>
      <c r="AM42" s="377"/>
      <c r="AN42" s="377"/>
      <c r="AO42" s="377"/>
    </row>
    <row r="43" spans="1:41" s="1" customFormat="1" ht="24">
      <c r="A43" s="1099"/>
      <c r="B43" s="873" t="s">
        <v>50</v>
      </c>
      <c r="C43" s="884">
        <v>100</v>
      </c>
      <c r="D43" s="831">
        <v>90.909090909090907</v>
      </c>
      <c r="E43" s="832">
        <v>92.857142857142804</v>
      </c>
      <c r="F43" s="832">
        <v>96.153846153846104</v>
      </c>
      <c r="G43" s="833">
        <v>61.1111111111111</v>
      </c>
      <c r="H43" s="833"/>
      <c r="I43" s="833"/>
      <c r="J43" s="833">
        <v>100</v>
      </c>
      <c r="K43" s="834" t="s">
        <v>443</v>
      </c>
      <c r="L43" s="885">
        <v>100</v>
      </c>
      <c r="M43" s="886">
        <v>100</v>
      </c>
      <c r="N43" s="886">
        <v>100</v>
      </c>
      <c r="O43" s="886">
        <v>100</v>
      </c>
      <c r="P43" s="887">
        <v>95.652173913043498</v>
      </c>
      <c r="Q43" s="891"/>
      <c r="R43" s="888"/>
      <c r="S43" s="833">
        <v>100</v>
      </c>
      <c r="T43" s="834" t="s">
        <v>443</v>
      </c>
      <c r="U43" s="889">
        <v>100</v>
      </c>
      <c r="V43" s="890">
        <v>90.909090909090907</v>
      </c>
      <c r="W43" s="885">
        <v>92.857142857142804</v>
      </c>
      <c r="X43" s="886">
        <v>96.153846153846104</v>
      </c>
      <c r="Y43" s="887">
        <v>63.8888888888889</v>
      </c>
      <c r="Z43" s="887"/>
      <c r="AA43" s="887"/>
      <c r="AB43" s="833">
        <v>100</v>
      </c>
      <c r="AC43" s="834" t="s">
        <v>443</v>
      </c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</row>
    <row r="44" spans="1:41" s="1" customFormat="1" ht="24">
      <c r="A44" s="1099"/>
      <c r="B44" s="873" t="s">
        <v>51</v>
      </c>
      <c r="C44" s="884">
        <v>100</v>
      </c>
      <c r="D44" s="831">
        <v>100</v>
      </c>
      <c r="E44" s="832">
        <v>94.117647058823493</v>
      </c>
      <c r="F44" s="832">
        <v>100</v>
      </c>
      <c r="G44" s="833">
        <v>83.3333333333333</v>
      </c>
      <c r="H44" s="833"/>
      <c r="I44" s="833">
        <v>0</v>
      </c>
      <c r="J44" s="833" t="s">
        <v>443</v>
      </c>
      <c r="K44" s="834" t="s">
        <v>443</v>
      </c>
      <c r="L44" s="885">
        <v>100</v>
      </c>
      <c r="M44" s="886">
        <v>100</v>
      </c>
      <c r="N44" s="886">
        <v>94.117647058823493</v>
      </c>
      <c r="O44" s="886">
        <v>100</v>
      </c>
      <c r="P44" s="887">
        <v>100</v>
      </c>
      <c r="Q44" s="887"/>
      <c r="R44" s="888">
        <v>0</v>
      </c>
      <c r="S44" s="833" t="s">
        <v>443</v>
      </c>
      <c r="T44" s="834" t="s">
        <v>443</v>
      </c>
      <c r="U44" s="889">
        <v>100</v>
      </c>
      <c r="V44" s="890">
        <v>100</v>
      </c>
      <c r="W44" s="885">
        <v>100</v>
      </c>
      <c r="X44" s="886">
        <v>100</v>
      </c>
      <c r="Y44" s="887">
        <v>83.3333333333333</v>
      </c>
      <c r="Z44" s="887"/>
      <c r="AA44" s="887">
        <v>100</v>
      </c>
      <c r="AB44" s="833" t="s">
        <v>443</v>
      </c>
      <c r="AC44" s="834" t="s">
        <v>443</v>
      </c>
      <c r="AD44" s="377"/>
      <c r="AE44" s="377"/>
      <c r="AF44" s="377"/>
      <c r="AG44" s="377"/>
      <c r="AH44" s="377"/>
      <c r="AI44" s="377"/>
      <c r="AJ44" s="377"/>
      <c r="AK44" s="377"/>
      <c r="AL44" s="377"/>
      <c r="AM44" s="377"/>
      <c r="AN44" s="377"/>
      <c r="AO44" s="377"/>
    </row>
    <row r="45" spans="1:41" s="1" customFormat="1">
      <c r="A45" s="1099"/>
      <c r="B45" s="873" t="s">
        <v>52</v>
      </c>
      <c r="C45" s="884">
        <v>88.8888888888889</v>
      </c>
      <c r="D45" s="831">
        <v>100</v>
      </c>
      <c r="E45" s="832">
        <v>96.875</v>
      </c>
      <c r="F45" s="832">
        <v>100</v>
      </c>
      <c r="G45" s="833">
        <v>100</v>
      </c>
      <c r="H45" s="833"/>
      <c r="I45" s="833"/>
      <c r="J45" s="833" t="s">
        <v>443</v>
      </c>
      <c r="K45" s="834" t="s">
        <v>443</v>
      </c>
      <c r="L45" s="885">
        <v>100</v>
      </c>
      <c r="M45" s="886">
        <v>100</v>
      </c>
      <c r="N45" s="886">
        <v>100</v>
      </c>
      <c r="O45" s="886">
        <v>100</v>
      </c>
      <c r="P45" s="887">
        <v>100</v>
      </c>
      <c r="Q45" s="891"/>
      <c r="R45" s="888"/>
      <c r="S45" s="833" t="s">
        <v>443</v>
      </c>
      <c r="T45" s="834" t="s">
        <v>443</v>
      </c>
      <c r="U45" s="889">
        <v>88.8888888888889</v>
      </c>
      <c r="V45" s="890">
        <v>100</v>
      </c>
      <c r="W45" s="885">
        <v>96.875</v>
      </c>
      <c r="X45" s="886">
        <v>100</v>
      </c>
      <c r="Y45" s="887">
        <v>100</v>
      </c>
      <c r="Z45" s="887"/>
      <c r="AA45" s="887"/>
      <c r="AB45" s="833" t="s">
        <v>443</v>
      </c>
      <c r="AC45" s="834" t="s">
        <v>443</v>
      </c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</row>
    <row r="46" spans="1:41" s="1" customFormat="1">
      <c r="A46" s="1099"/>
      <c r="B46" s="873" t="s">
        <v>53</v>
      </c>
      <c r="C46" s="884">
        <v>88.235294117647001</v>
      </c>
      <c r="D46" s="831">
        <v>95</v>
      </c>
      <c r="E46" s="832">
        <v>100</v>
      </c>
      <c r="F46" s="832">
        <v>100</v>
      </c>
      <c r="G46" s="833">
        <v>100</v>
      </c>
      <c r="H46" s="833"/>
      <c r="I46" s="833"/>
      <c r="J46" s="833">
        <v>100</v>
      </c>
      <c r="K46" s="834" t="s">
        <v>443</v>
      </c>
      <c r="L46" s="885">
        <v>100</v>
      </c>
      <c r="M46" s="886">
        <v>100</v>
      </c>
      <c r="N46" s="886">
        <v>100</v>
      </c>
      <c r="O46" s="886">
        <v>100</v>
      </c>
      <c r="P46" s="887">
        <v>100</v>
      </c>
      <c r="Q46" s="891"/>
      <c r="R46" s="888"/>
      <c r="S46" s="833">
        <v>100</v>
      </c>
      <c r="T46" s="834" t="s">
        <v>443</v>
      </c>
      <c r="U46" s="889">
        <v>88.235294117647001</v>
      </c>
      <c r="V46" s="890">
        <v>95</v>
      </c>
      <c r="W46" s="885">
        <v>100</v>
      </c>
      <c r="X46" s="886">
        <v>100</v>
      </c>
      <c r="Y46" s="887">
        <v>100</v>
      </c>
      <c r="Z46" s="887"/>
      <c r="AA46" s="887"/>
      <c r="AB46" s="833">
        <v>100</v>
      </c>
      <c r="AC46" s="834" t="s">
        <v>443</v>
      </c>
      <c r="AD46" s="377"/>
      <c r="AE46" s="377"/>
      <c r="AF46" s="377"/>
      <c r="AG46" s="377"/>
      <c r="AH46" s="377"/>
      <c r="AI46" s="377"/>
      <c r="AJ46" s="377"/>
      <c r="AK46" s="377"/>
      <c r="AL46" s="377"/>
      <c r="AM46" s="377"/>
      <c r="AN46" s="377"/>
      <c r="AO46" s="377"/>
    </row>
    <row r="47" spans="1:41" s="1" customFormat="1" ht="24">
      <c r="A47" s="1100"/>
      <c r="B47" s="873" t="s">
        <v>54</v>
      </c>
      <c r="C47" s="892">
        <v>78.571428571428598</v>
      </c>
      <c r="D47" s="831">
        <v>100</v>
      </c>
      <c r="E47" s="832">
        <v>100</v>
      </c>
      <c r="F47" s="832">
        <v>100</v>
      </c>
      <c r="G47" s="833">
        <v>100</v>
      </c>
      <c r="H47" s="833">
        <v>100</v>
      </c>
      <c r="I47" s="833">
        <v>100</v>
      </c>
      <c r="J47" s="833" t="s">
        <v>443</v>
      </c>
      <c r="K47" s="834" t="s">
        <v>443</v>
      </c>
      <c r="L47" s="885">
        <v>100</v>
      </c>
      <c r="M47" s="886">
        <v>100</v>
      </c>
      <c r="N47" s="886">
        <v>100</v>
      </c>
      <c r="O47" s="886">
        <v>100</v>
      </c>
      <c r="P47" s="887">
        <v>100</v>
      </c>
      <c r="Q47" s="891">
        <v>100</v>
      </c>
      <c r="R47" s="888">
        <v>100</v>
      </c>
      <c r="S47" s="833" t="s">
        <v>443</v>
      </c>
      <c r="T47" s="834" t="s">
        <v>443</v>
      </c>
      <c r="U47" s="889">
        <v>78.571428571428598</v>
      </c>
      <c r="V47" s="890">
        <v>100</v>
      </c>
      <c r="W47" s="885">
        <v>100</v>
      </c>
      <c r="X47" s="886">
        <v>100</v>
      </c>
      <c r="Y47" s="887">
        <v>100</v>
      </c>
      <c r="Z47" s="887">
        <v>100</v>
      </c>
      <c r="AA47" s="887">
        <v>100</v>
      </c>
      <c r="AB47" s="833" t="s">
        <v>443</v>
      </c>
      <c r="AC47" s="834" t="s">
        <v>443</v>
      </c>
      <c r="AD47" s="377"/>
      <c r="AE47" s="377"/>
      <c r="AF47" s="377"/>
      <c r="AG47" s="377"/>
      <c r="AH47" s="377"/>
      <c r="AI47" s="377"/>
      <c r="AJ47" s="377"/>
      <c r="AK47" s="377"/>
      <c r="AL47" s="377"/>
      <c r="AM47" s="377"/>
      <c r="AN47" s="377"/>
      <c r="AO47" s="377"/>
    </row>
    <row r="48" spans="1:41" s="1" customFormat="1" ht="15" customHeight="1">
      <c r="A48" s="867" t="s">
        <v>34</v>
      </c>
      <c r="B48" s="868" t="s">
        <v>35</v>
      </c>
      <c r="C48" s="791"/>
      <c r="D48" s="465"/>
      <c r="E48" s="665"/>
      <c r="F48" s="665"/>
      <c r="G48" s="665"/>
      <c r="H48" s="665"/>
      <c r="I48" s="815" t="s">
        <v>30</v>
      </c>
      <c r="J48" s="665"/>
      <c r="K48" s="744"/>
      <c r="L48" s="791"/>
      <c r="M48" s="465"/>
      <c r="N48" s="665"/>
      <c r="O48" s="665"/>
      <c r="P48" s="665"/>
      <c r="Q48" s="665"/>
      <c r="R48" s="815" t="s">
        <v>31</v>
      </c>
      <c r="S48" s="665"/>
      <c r="T48" s="744"/>
      <c r="U48" s="791"/>
      <c r="V48" s="465"/>
      <c r="W48" s="665"/>
      <c r="X48" s="665"/>
      <c r="Y48" s="665"/>
      <c r="Z48" s="665"/>
      <c r="AA48" s="815" t="s">
        <v>32</v>
      </c>
      <c r="AB48" s="665"/>
      <c r="AC48" s="744"/>
      <c r="AD48" s="377"/>
      <c r="AE48" s="377"/>
      <c r="AF48" s="377"/>
      <c r="AG48" s="377"/>
      <c r="AH48" s="377"/>
      <c r="AI48" s="377"/>
      <c r="AJ48" s="377"/>
      <c r="AK48" s="377"/>
      <c r="AL48" s="377"/>
      <c r="AM48" s="377"/>
      <c r="AN48" s="377"/>
      <c r="AO48" s="377"/>
    </row>
    <row r="49" spans="1:41" s="1" customFormat="1">
      <c r="A49" s="869"/>
      <c r="B49" s="870"/>
      <c r="C49" s="871" t="s">
        <v>6</v>
      </c>
      <c r="D49" s="797" t="s">
        <v>7</v>
      </c>
      <c r="E49" s="797" t="s">
        <v>8</v>
      </c>
      <c r="F49" s="797" t="s">
        <v>9</v>
      </c>
      <c r="G49" s="797" t="s">
        <v>10</v>
      </c>
      <c r="H49" s="797" t="s">
        <v>257</v>
      </c>
      <c r="I49" s="798" t="s">
        <v>258</v>
      </c>
      <c r="J49" s="798" t="s">
        <v>328</v>
      </c>
      <c r="K49" s="799" t="s">
        <v>401</v>
      </c>
      <c r="L49" s="800" t="s">
        <v>6</v>
      </c>
      <c r="M49" s="797" t="s">
        <v>7</v>
      </c>
      <c r="N49" s="797" t="s">
        <v>8</v>
      </c>
      <c r="O49" s="797" t="s">
        <v>9</v>
      </c>
      <c r="P49" s="797" t="s">
        <v>10</v>
      </c>
      <c r="Q49" s="797" t="s">
        <v>257</v>
      </c>
      <c r="R49" s="798" t="s">
        <v>258</v>
      </c>
      <c r="S49" s="798" t="s">
        <v>328</v>
      </c>
      <c r="T49" s="799" t="s">
        <v>401</v>
      </c>
      <c r="U49" s="801" t="s">
        <v>6</v>
      </c>
      <c r="V49" s="802" t="s">
        <v>7</v>
      </c>
      <c r="W49" s="803" t="s">
        <v>8</v>
      </c>
      <c r="X49" s="804" t="s">
        <v>9</v>
      </c>
      <c r="Y49" s="804" t="s">
        <v>10</v>
      </c>
      <c r="Z49" s="804" t="s">
        <v>257</v>
      </c>
      <c r="AA49" s="872" t="s">
        <v>258</v>
      </c>
      <c r="AB49" s="798" t="s">
        <v>328</v>
      </c>
      <c r="AC49" s="799" t="s">
        <v>401</v>
      </c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</row>
    <row r="50" spans="1:41" s="1" customFormat="1">
      <c r="A50" s="1098" t="s">
        <v>16</v>
      </c>
      <c r="B50" s="873" t="s">
        <v>55</v>
      </c>
      <c r="C50" s="893"/>
      <c r="D50" s="831"/>
      <c r="E50" s="832">
        <v>100</v>
      </c>
      <c r="F50" s="832">
        <v>100</v>
      </c>
      <c r="G50" s="833">
        <v>100</v>
      </c>
      <c r="H50" s="833">
        <v>90</v>
      </c>
      <c r="I50" s="833">
        <v>100</v>
      </c>
      <c r="J50" s="833">
        <v>100</v>
      </c>
      <c r="K50" s="834">
        <v>100</v>
      </c>
      <c r="L50" s="885"/>
      <c r="M50" s="886"/>
      <c r="N50" s="886">
        <v>100</v>
      </c>
      <c r="O50" s="886">
        <v>100</v>
      </c>
      <c r="P50" s="887">
        <v>100</v>
      </c>
      <c r="Q50" s="891">
        <v>100</v>
      </c>
      <c r="R50" s="888">
        <v>100</v>
      </c>
      <c r="S50" s="833">
        <v>100</v>
      </c>
      <c r="T50" s="834">
        <v>100</v>
      </c>
      <c r="U50" s="889"/>
      <c r="V50" s="890"/>
      <c r="W50" s="885">
        <v>100</v>
      </c>
      <c r="X50" s="886">
        <v>100</v>
      </c>
      <c r="Y50" s="887">
        <v>100</v>
      </c>
      <c r="Z50" s="887">
        <v>90</v>
      </c>
      <c r="AA50" s="887">
        <v>100</v>
      </c>
      <c r="AB50" s="833">
        <v>100</v>
      </c>
      <c r="AC50" s="834">
        <v>100</v>
      </c>
      <c r="AD50" s="377"/>
      <c r="AE50" s="377"/>
      <c r="AF50" s="377"/>
      <c r="AG50" s="377"/>
      <c r="AH50" s="377"/>
      <c r="AI50" s="377"/>
      <c r="AJ50" s="377"/>
      <c r="AK50" s="377"/>
      <c r="AL50" s="377"/>
      <c r="AM50" s="377"/>
      <c r="AN50" s="377"/>
      <c r="AO50" s="377"/>
    </row>
    <row r="51" spans="1:41" s="1" customFormat="1">
      <c r="A51" s="1099"/>
      <c r="B51" s="873" t="s">
        <v>56</v>
      </c>
      <c r="C51" s="884"/>
      <c r="D51" s="831"/>
      <c r="E51" s="832">
        <v>100</v>
      </c>
      <c r="F51" s="832">
        <v>100</v>
      </c>
      <c r="G51" s="833">
        <v>100</v>
      </c>
      <c r="H51" s="833">
        <v>90</v>
      </c>
      <c r="I51" s="833">
        <v>100</v>
      </c>
      <c r="J51" s="833">
        <v>100</v>
      </c>
      <c r="K51" s="834">
        <v>100</v>
      </c>
      <c r="L51" s="885"/>
      <c r="M51" s="886"/>
      <c r="N51" s="886">
        <v>100</v>
      </c>
      <c r="O51" s="886">
        <v>100</v>
      </c>
      <c r="P51" s="887">
        <v>100</v>
      </c>
      <c r="Q51" s="891">
        <v>100</v>
      </c>
      <c r="R51" s="888">
        <v>100</v>
      </c>
      <c r="S51" s="833">
        <v>100</v>
      </c>
      <c r="T51" s="834">
        <v>100</v>
      </c>
      <c r="U51" s="889"/>
      <c r="V51" s="890"/>
      <c r="W51" s="885">
        <v>100</v>
      </c>
      <c r="X51" s="886">
        <v>100</v>
      </c>
      <c r="Y51" s="887">
        <v>100</v>
      </c>
      <c r="Z51" s="887">
        <v>90</v>
      </c>
      <c r="AA51" s="887">
        <v>100</v>
      </c>
      <c r="AB51" s="833">
        <v>100</v>
      </c>
      <c r="AC51" s="834">
        <v>100</v>
      </c>
      <c r="AD51" s="377"/>
      <c r="AE51" s="377"/>
      <c r="AF51" s="377"/>
      <c r="AG51" s="377"/>
      <c r="AH51" s="377"/>
      <c r="AI51" s="377"/>
      <c r="AJ51" s="377"/>
      <c r="AK51" s="377"/>
      <c r="AL51" s="377"/>
      <c r="AM51" s="377"/>
      <c r="AN51" s="377"/>
      <c r="AO51" s="377"/>
    </row>
    <row r="52" spans="1:41" s="1" customFormat="1" ht="24">
      <c r="A52" s="1099"/>
      <c r="B52" s="873" t="s">
        <v>57</v>
      </c>
      <c r="C52" s="884"/>
      <c r="D52" s="831"/>
      <c r="E52" s="832">
        <v>100</v>
      </c>
      <c r="F52" s="832">
        <v>100</v>
      </c>
      <c r="G52" s="833">
        <v>88.8888888888889</v>
      </c>
      <c r="H52" s="833">
        <v>90.909090909090907</v>
      </c>
      <c r="I52" s="833">
        <v>100</v>
      </c>
      <c r="J52" s="833">
        <v>100</v>
      </c>
      <c r="K52" s="834">
        <v>100</v>
      </c>
      <c r="L52" s="885"/>
      <c r="M52" s="886"/>
      <c r="N52" s="886">
        <v>100</v>
      </c>
      <c r="O52" s="886">
        <v>100</v>
      </c>
      <c r="P52" s="887">
        <v>100</v>
      </c>
      <c r="Q52" s="891">
        <v>100</v>
      </c>
      <c r="R52" s="888">
        <v>100</v>
      </c>
      <c r="S52" s="833">
        <v>100</v>
      </c>
      <c r="T52" s="834">
        <v>100</v>
      </c>
      <c r="U52" s="889"/>
      <c r="V52" s="890"/>
      <c r="W52" s="885">
        <v>100</v>
      </c>
      <c r="X52" s="886">
        <v>100</v>
      </c>
      <c r="Y52" s="887">
        <v>88.8888888888889</v>
      </c>
      <c r="Z52" s="887">
        <v>90.909090909090907</v>
      </c>
      <c r="AA52" s="887">
        <v>100</v>
      </c>
      <c r="AB52" s="833">
        <v>100</v>
      </c>
      <c r="AC52" s="834">
        <v>100</v>
      </c>
      <c r="AD52" s="377"/>
      <c r="AE52" s="377"/>
      <c r="AF52" s="377"/>
      <c r="AG52" s="377"/>
      <c r="AH52" s="377"/>
      <c r="AI52" s="377"/>
      <c r="AJ52" s="377"/>
      <c r="AK52" s="377"/>
      <c r="AL52" s="377"/>
      <c r="AM52" s="377"/>
      <c r="AN52" s="377"/>
      <c r="AO52" s="377"/>
    </row>
    <row r="53" spans="1:41" s="1" customFormat="1" ht="24">
      <c r="A53" s="1099"/>
      <c r="B53" s="873" t="s">
        <v>58</v>
      </c>
      <c r="C53" s="884"/>
      <c r="D53" s="831"/>
      <c r="E53" s="832">
        <v>100</v>
      </c>
      <c r="F53" s="832">
        <v>100</v>
      </c>
      <c r="G53" s="833">
        <v>100</v>
      </c>
      <c r="H53" s="833">
        <v>100</v>
      </c>
      <c r="I53" s="833">
        <v>100</v>
      </c>
      <c r="J53" s="833">
        <v>100</v>
      </c>
      <c r="K53" s="834">
        <v>100</v>
      </c>
      <c r="L53" s="885"/>
      <c r="M53" s="886"/>
      <c r="N53" s="886">
        <v>100</v>
      </c>
      <c r="O53" s="886">
        <v>100</v>
      </c>
      <c r="P53" s="887">
        <v>100</v>
      </c>
      <c r="Q53" s="891">
        <v>100</v>
      </c>
      <c r="R53" s="888">
        <v>100</v>
      </c>
      <c r="S53" s="833">
        <v>100</v>
      </c>
      <c r="T53" s="834">
        <v>100</v>
      </c>
      <c r="U53" s="889"/>
      <c r="V53" s="890"/>
      <c r="W53" s="885">
        <v>100</v>
      </c>
      <c r="X53" s="886">
        <v>100</v>
      </c>
      <c r="Y53" s="887">
        <v>100</v>
      </c>
      <c r="Z53" s="887">
        <v>100</v>
      </c>
      <c r="AA53" s="887">
        <v>100</v>
      </c>
      <c r="AB53" s="833">
        <v>100</v>
      </c>
      <c r="AC53" s="834">
        <v>100</v>
      </c>
      <c r="AD53" s="377"/>
      <c r="AE53" s="377"/>
      <c r="AF53" s="377"/>
      <c r="AG53" s="377"/>
      <c r="AH53" s="377"/>
      <c r="AI53" s="377"/>
      <c r="AJ53" s="377"/>
      <c r="AK53" s="377"/>
      <c r="AL53" s="377"/>
      <c r="AM53" s="377"/>
      <c r="AN53" s="377"/>
      <c r="AO53" s="377"/>
    </row>
    <row r="54" spans="1:41" s="1" customFormat="1">
      <c r="A54" s="1099"/>
      <c r="B54" s="873" t="s">
        <v>59</v>
      </c>
      <c r="C54" s="884"/>
      <c r="D54" s="831"/>
      <c r="E54" s="832">
        <v>100</v>
      </c>
      <c r="F54" s="832">
        <v>100</v>
      </c>
      <c r="G54" s="833">
        <v>100</v>
      </c>
      <c r="H54" s="833">
        <v>90</v>
      </c>
      <c r="I54" s="833">
        <v>100</v>
      </c>
      <c r="J54" s="833">
        <v>100</v>
      </c>
      <c r="K54" s="834">
        <v>88.888888888888886</v>
      </c>
      <c r="L54" s="885"/>
      <c r="M54" s="886"/>
      <c r="N54" s="886">
        <v>100</v>
      </c>
      <c r="O54" s="886">
        <v>100</v>
      </c>
      <c r="P54" s="887">
        <v>100</v>
      </c>
      <c r="Q54" s="887">
        <v>100</v>
      </c>
      <c r="R54" s="888">
        <v>100</v>
      </c>
      <c r="S54" s="833">
        <v>100</v>
      </c>
      <c r="T54" s="834">
        <v>88.888888888888886</v>
      </c>
      <c r="U54" s="889"/>
      <c r="V54" s="890"/>
      <c r="W54" s="885">
        <v>100</v>
      </c>
      <c r="X54" s="886">
        <v>100</v>
      </c>
      <c r="Y54" s="887">
        <v>100</v>
      </c>
      <c r="Z54" s="887">
        <v>90</v>
      </c>
      <c r="AA54" s="887">
        <v>100</v>
      </c>
      <c r="AB54" s="833">
        <v>100</v>
      </c>
      <c r="AC54" s="834">
        <v>100</v>
      </c>
      <c r="AD54" s="377"/>
      <c r="AE54" s="377"/>
      <c r="AF54" s="377"/>
      <c r="AG54" s="377"/>
      <c r="AH54" s="377"/>
      <c r="AI54" s="377"/>
      <c r="AJ54" s="377"/>
      <c r="AK54" s="377"/>
      <c r="AL54" s="377"/>
      <c r="AM54" s="377"/>
      <c r="AN54" s="377"/>
      <c r="AO54" s="377"/>
    </row>
    <row r="55" spans="1:41" s="1" customFormat="1">
      <c r="A55" s="1099"/>
      <c r="B55" s="873" t="s">
        <v>60</v>
      </c>
      <c r="C55" s="884"/>
      <c r="D55" s="831"/>
      <c r="E55" s="832">
        <v>100</v>
      </c>
      <c r="F55" s="832">
        <v>100</v>
      </c>
      <c r="G55" s="833">
        <v>100</v>
      </c>
      <c r="H55" s="833">
        <v>90</v>
      </c>
      <c r="I55" s="833">
        <v>100</v>
      </c>
      <c r="J55" s="833">
        <v>100</v>
      </c>
      <c r="K55" s="834">
        <v>88.888888888888886</v>
      </c>
      <c r="L55" s="885"/>
      <c r="M55" s="886"/>
      <c r="N55" s="886">
        <v>100</v>
      </c>
      <c r="O55" s="886">
        <v>100</v>
      </c>
      <c r="P55" s="887">
        <v>100</v>
      </c>
      <c r="Q55" s="891">
        <v>100</v>
      </c>
      <c r="R55" s="888">
        <v>100</v>
      </c>
      <c r="S55" s="833">
        <v>100</v>
      </c>
      <c r="T55" s="834">
        <v>100</v>
      </c>
      <c r="U55" s="889"/>
      <c r="V55" s="890"/>
      <c r="W55" s="885">
        <v>100</v>
      </c>
      <c r="X55" s="886">
        <v>100</v>
      </c>
      <c r="Y55" s="887">
        <v>100</v>
      </c>
      <c r="Z55" s="887">
        <v>90</v>
      </c>
      <c r="AA55" s="887">
        <v>100</v>
      </c>
      <c r="AB55" s="833">
        <v>100</v>
      </c>
      <c r="AC55" s="834">
        <v>88.888888888888886</v>
      </c>
      <c r="AD55" s="377"/>
      <c r="AE55" s="377"/>
      <c r="AF55" s="377"/>
      <c r="AG55" s="377"/>
      <c r="AH55" s="377"/>
      <c r="AI55" s="377"/>
      <c r="AJ55" s="377"/>
      <c r="AK55" s="377"/>
      <c r="AL55" s="377"/>
      <c r="AM55" s="377"/>
      <c r="AN55" s="377"/>
      <c r="AO55" s="377"/>
    </row>
    <row r="56" spans="1:41" s="1" customFormat="1">
      <c r="A56" s="1099"/>
      <c r="B56" s="873" t="s">
        <v>61</v>
      </c>
      <c r="C56" s="884"/>
      <c r="D56" s="831"/>
      <c r="E56" s="832">
        <v>100</v>
      </c>
      <c r="F56" s="832">
        <v>100</v>
      </c>
      <c r="G56" s="833">
        <v>87.5</v>
      </c>
      <c r="H56" s="833">
        <v>91.6666666666667</v>
      </c>
      <c r="I56" s="833">
        <v>100</v>
      </c>
      <c r="J56" s="833">
        <v>100</v>
      </c>
      <c r="K56" s="834">
        <v>88.888888888888886</v>
      </c>
      <c r="L56" s="885"/>
      <c r="M56" s="886"/>
      <c r="N56" s="886">
        <v>100</v>
      </c>
      <c r="O56" s="886">
        <v>100</v>
      </c>
      <c r="P56" s="887">
        <v>87.5</v>
      </c>
      <c r="Q56" s="891">
        <v>91.6666666666667</v>
      </c>
      <c r="R56" s="888">
        <v>100</v>
      </c>
      <c r="S56" s="833">
        <v>100</v>
      </c>
      <c r="T56" s="834">
        <v>88.888888888888886</v>
      </c>
      <c r="U56" s="889"/>
      <c r="V56" s="890"/>
      <c r="W56" s="885">
        <v>100</v>
      </c>
      <c r="X56" s="886">
        <v>100</v>
      </c>
      <c r="Y56" s="887">
        <v>100</v>
      </c>
      <c r="Z56" s="887">
        <v>100</v>
      </c>
      <c r="AA56" s="887">
        <v>100</v>
      </c>
      <c r="AB56" s="833">
        <v>100</v>
      </c>
      <c r="AC56" s="834">
        <v>100</v>
      </c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</row>
    <row r="57" spans="1:41" s="1" customFormat="1">
      <c r="A57" s="1099"/>
      <c r="B57" s="873" t="s">
        <v>62</v>
      </c>
      <c r="C57" s="884"/>
      <c r="D57" s="831"/>
      <c r="E57" s="832">
        <v>100</v>
      </c>
      <c r="F57" s="832">
        <v>100</v>
      </c>
      <c r="G57" s="833">
        <v>88.8888888888889</v>
      </c>
      <c r="H57" s="833">
        <v>90.909090909090907</v>
      </c>
      <c r="I57" s="833">
        <v>100</v>
      </c>
      <c r="J57" s="833">
        <v>100</v>
      </c>
      <c r="K57" s="834">
        <v>88.888888888888886</v>
      </c>
      <c r="L57" s="885"/>
      <c r="M57" s="886"/>
      <c r="N57" s="886">
        <v>100</v>
      </c>
      <c r="O57" s="886">
        <v>100</v>
      </c>
      <c r="P57" s="887">
        <v>88.8888888888889</v>
      </c>
      <c r="Q57" s="891">
        <v>100</v>
      </c>
      <c r="R57" s="888">
        <v>100</v>
      </c>
      <c r="S57" s="833">
        <v>100</v>
      </c>
      <c r="T57" s="834">
        <v>88.888888888888886</v>
      </c>
      <c r="U57" s="889"/>
      <c r="V57" s="890"/>
      <c r="W57" s="885">
        <v>100</v>
      </c>
      <c r="X57" s="886">
        <v>100</v>
      </c>
      <c r="Y57" s="887">
        <v>100</v>
      </c>
      <c r="Z57" s="887">
        <v>90.909090909090907</v>
      </c>
      <c r="AA57" s="887">
        <v>100</v>
      </c>
      <c r="AB57" s="833">
        <v>100</v>
      </c>
      <c r="AC57" s="834">
        <v>100</v>
      </c>
      <c r="AD57" s="377"/>
      <c r="AE57" s="377"/>
      <c r="AF57" s="377"/>
      <c r="AG57" s="377"/>
      <c r="AH57" s="377"/>
      <c r="AI57" s="377"/>
      <c r="AJ57" s="377"/>
      <c r="AK57" s="377"/>
      <c r="AL57" s="377"/>
      <c r="AM57" s="377"/>
      <c r="AN57" s="377"/>
      <c r="AO57" s="377"/>
    </row>
    <row r="58" spans="1:41" s="1" customFormat="1">
      <c r="A58" s="1099"/>
      <c r="B58" s="873" t="s">
        <v>63</v>
      </c>
      <c r="C58" s="884"/>
      <c r="D58" s="831"/>
      <c r="E58" s="832">
        <v>100</v>
      </c>
      <c r="F58" s="832">
        <v>100</v>
      </c>
      <c r="G58" s="833">
        <v>87.5</v>
      </c>
      <c r="H58" s="833">
        <v>91.6666666666667</v>
      </c>
      <c r="I58" s="833">
        <v>100</v>
      </c>
      <c r="J58" s="833">
        <v>100</v>
      </c>
      <c r="K58" s="834">
        <v>88.888888888888886</v>
      </c>
      <c r="L58" s="885"/>
      <c r="M58" s="886"/>
      <c r="N58" s="886">
        <v>100</v>
      </c>
      <c r="O58" s="886">
        <v>100</v>
      </c>
      <c r="P58" s="887">
        <v>100</v>
      </c>
      <c r="Q58" s="891">
        <v>91.6666666666667</v>
      </c>
      <c r="R58" s="888">
        <v>100</v>
      </c>
      <c r="S58" s="833">
        <v>100</v>
      </c>
      <c r="T58" s="834">
        <v>100</v>
      </c>
      <c r="U58" s="889"/>
      <c r="V58" s="890"/>
      <c r="W58" s="885">
        <v>100</v>
      </c>
      <c r="X58" s="886">
        <v>100</v>
      </c>
      <c r="Y58" s="887">
        <v>87.5</v>
      </c>
      <c r="Z58" s="887">
        <v>100</v>
      </c>
      <c r="AA58" s="887">
        <v>100</v>
      </c>
      <c r="AB58" s="833">
        <v>100</v>
      </c>
      <c r="AC58" s="834">
        <v>88.888888888888886</v>
      </c>
      <c r="AD58" s="377"/>
      <c r="AE58" s="377"/>
      <c r="AF58" s="377"/>
      <c r="AG58" s="377"/>
      <c r="AH58" s="377"/>
      <c r="AI58" s="377"/>
      <c r="AJ58" s="377"/>
      <c r="AK58" s="377"/>
      <c r="AL58" s="377"/>
      <c r="AM58" s="377"/>
      <c r="AN58" s="377"/>
      <c r="AO58" s="377"/>
    </row>
    <row r="59" spans="1:41" s="1" customFormat="1" ht="24">
      <c r="A59" s="1099"/>
      <c r="B59" s="873" t="s">
        <v>64</v>
      </c>
      <c r="C59" s="884"/>
      <c r="D59" s="831"/>
      <c r="E59" s="832">
        <v>100</v>
      </c>
      <c r="F59" s="832">
        <v>100</v>
      </c>
      <c r="G59" s="833">
        <v>100</v>
      </c>
      <c r="H59" s="833">
        <v>72.727272727272705</v>
      </c>
      <c r="I59" s="833">
        <v>100</v>
      </c>
      <c r="J59" s="833">
        <v>100</v>
      </c>
      <c r="K59" s="834">
        <v>88.888888888888886</v>
      </c>
      <c r="L59" s="885"/>
      <c r="M59" s="886"/>
      <c r="N59" s="886">
        <v>100</v>
      </c>
      <c r="O59" s="886">
        <v>100</v>
      </c>
      <c r="P59" s="887">
        <v>100</v>
      </c>
      <c r="Q59" s="891">
        <v>100</v>
      </c>
      <c r="R59" s="888">
        <v>100</v>
      </c>
      <c r="S59" s="833">
        <v>100</v>
      </c>
      <c r="T59" s="834">
        <v>100</v>
      </c>
      <c r="U59" s="889"/>
      <c r="V59" s="890"/>
      <c r="W59" s="885">
        <v>100</v>
      </c>
      <c r="X59" s="886">
        <v>100</v>
      </c>
      <c r="Y59" s="887">
        <v>100</v>
      </c>
      <c r="Z59" s="887">
        <v>72.727272727272705</v>
      </c>
      <c r="AA59" s="887">
        <v>100</v>
      </c>
      <c r="AB59" s="833">
        <v>100</v>
      </c>
      <c r="AC59" s="834">
        <v>88.888888888888886</v>
      </c>
      <c r="AD59" s="377"/>
      <c r="AE59" s="377"/>
      <c r="AF59" s="377"/>
      <c r="AG59" s="377"/>
      <c r="AH59" s="377"/>
      <c r="AI59" s="377"/>
      <c r="AJ59" s="377"/>
      <c r="AK59" s="377"/>
      <c r="AL59" s="377"/>
      <c r="AM59" s="377"/>
      <c r="AN59" s="377"/>
      <c r="AO59" s="377"/>
    </row>
    <row r="60" spans="1:41" s="1" customFormat="1" ht="24">
      <c r="A60" s="1099"/>
      <c r="B60" s="873" t="s">
        <v>65</v>
      </c>
      <c r="C60" s="884"/>
      <c r="D60" s="831"/>
      <c r="E60" s="832">
        <v>100</v>
      </c>
      <c r="F60" s="832">
        <v>100</v>
      </c>
      <c r="G60" s="833">
        <v>100</v>
      </c>
      <c r="H60" s="833">
        <v>80</v>
      </c>
      <c r="I60" s="833">
        <v>100</v>
      </c>
      <c r="J60" s="833">
        <v>100</v>
      </c>
      <c r="K60" s="834">
        <v>88.888888888888886</v>
      </c>
      <c r="L60" s="885"/>
      <c r="M60" s="886"/>
      <c r="N60" s="886">
        <v>100</v>
      </c>
      <c r="O60" s="886">
        <v>100</v>
      </c>
      <c r="P60" s="887">
        <v>100</v>
      </c>
      <c r="Q60" s="891">
        <v>100</v>
      </c>
      <c r="R60" s="888">
        <v>100</v>
      </c>
      <c r="S60" s="833">
        <v>100</v>
      </c>
      <c r="T60" s="834">
        <v>100</v>
      </c>
      <c r="U60" s="889"/>
      <c r="V60" s="890"/>
      <c r="W60" s="885">
        <v>100</v>
      </c>
      <c r="X60" s="886">
        <v>100</v>
      </c>
      <c r="Y60" s="887">
        <v>100</v>
      </c>
      <c r="Z60" s="887">
        <v>80</v>
      </c>
      <c r="AA60" s="887">
        <v>100</v>
      </c>
      <c r="AB60" s="833">
        <v>100</v>
      </c>
      <c r="AC60" s="834">
        <v>88.888888888888886</v>
      </c>
      <c r="AD60" s="377"/>
      <c r="AE60" s="377"/>
      <c r="AF60" s="377"/>
      <c r="AG60" s="377"/>
      <c r="AH60" s="377"/>
      <c r="AI60" s="377"/>
      <c r="AJ60" s="377"/>
      <c r="AK60" s="377"/>
      <c r="AL60" s="377"/>
      <c r="AM60" s="377"/>
      <c r="AN60" s="377"/>
      <c r="AO60" s="377"/>
    </row>
    <row r="61" spans="1:41" s="1" customFormat="1">
      <c r="A61" s="1099"/>
      <c r="B61" s="873" t="s">
        <v>66</v>
      </c>
      <c r="C61" s="884"/>
      <c r="D61" s="831"/>
      <c r="E61" s="832">
        <v>100</v>
      </c>
      <c r="F61" s="832">
        <v>100</v>
      </c>
      <c r="G61" s="833">
        <v>100</v>
      </c>
      <c r="H61" s="833">
        <v>81.818181818181799</v>
      </c>
      <c r="I61" s="833">
        <v>100</v>
      </c>
      <c r="J61" s="833">
        <v>100</v>
      </c>
      <c r="K61" s="834">
        <v>88.888888888888886</v>
      </c>
      <c r="L61" s="885"/>
      <c r="M61" s="886"/>
      <c r="N61" s="886">
        <v>100</v>
      </c>
      <c r="O61" s="886">
        <v>100</v>
      </c>
      <c r="P61" s="887">
        <v>100</v>
      </c>
      <c r="Q61" s="891">
        <v>100</v>
      </c>
      <c r="R61" s="888">
        <v>100</v>
      </c>
      <c r="S61" s="833">
        <v>100</v>
      </c>
      <c r="T61" s="834">
        <v>100</v>
      </c>
      <c r="U61" s="889"/>
      <c r="V61" s="890"/>
      <c r="W61" s="885">
        <v>100</v>
      </c>
      <c r="X61" s="886">
        <v>100</v>
      </c>
      <c r="Y61" s="887">
        <v>100</v>
      </c>
      <c r="Z61" s="887">
        <v>81.818181818181799</v>
      </c>
      <c r="AA61" s="887">
        <v>100</v>
      </c>
      <c r="AB61" s="833">
        <v>100</v>
      </c>
      <c r="AC61" s="834">
        <v>88.888888888888886</v>
      </c>
      <c r="AD61" s="377"/>
      <c r="AE61" s="377"/>
      <c r="AF61" s="377"/>
      <c r="AG61" s="377"/>
      <c r="AH61" s="377"/>
      <c r="AI61" s="377"/>
      <c r="AJ61" s="377"/>
      <c r="AK61" s="377"/>
      <c r="AL61" s="377"/>
      <c r="AM61" s="377"/>
      <c r="AN61" s="377"/>
      <c r="AO61" s="377"/>
    </row>
    <row r="62" spans="1:41" s="1" customFormat="1">
      <c r="A62" s="1099"/>
      <c r="B62" s="873" t="s">
        <v>67</v>
      </c>
      <c r="C62" s="884"/>
      <c r="D62" s="831"/>
      <c r="E62" s="832">
        <v>100</v>
      </c>
      <c r="F62" s="832">
        <v>100</v>
      </c>
      <c r="G62" s="833">
        <v>100</v>
      </c>
      <c r="H62" s="833">
        <v>90</v>
      </c>
      <c r="I62" s="833">
        <v>100</v>
      </c>
      <c r="J62" s="833">
        <v>90</v>
      </c>
      <c r="K62" s="834">
        <v>90</v>
      </c>
      <c r="L62" s="885"/>
      <c r="M62" s="886"/>
      <c r="N62" s="886">
        <v>100</v>
      </c>
      <c r="O62" s="886">
        <v>100</v>
      </c>
      <c r="P62" s="887">
        <v>100</v>
      </c>
      <c r="Q62" s="887">
        <v>100</v>
      </c>
      <c r="R62" s="888">
        <v>100</v>
      </c>
      <c r="S62" s="833">
        <v>100</v>
      </c>
      <c r="T62" s="834">
        <v>100</v>
      </c>
      <c r="U62" s="889"/>
      <c r="V62" s="890"/>
      <c r="W62" s="885">
        <v>100</v>
      </c>
      <c r="X62" s="886">
        <v>100</v>
      </c>
      <c r="Y62" s="887">
        <v>100</v>
      </c>
      <c r="Z62" s="887">
        <v>90</v>
      </c>
      <c r="AA62" s="887">
        <v>100</v>
      </c>
      <c r="AB62" s="833">
        <v>90</v>
      </c>
      <c r="AC62" s="834">
        <v>90</v>
      </c>
      <c r="AD62" s="377"/>
      <c r="AE62" s="377"/>
      <c r="AF62" s="377"/>
      <c r="AG62" s="377"/>
      <c r="AH62" s="377"/>
      <c r="AI62" s="377"/>
      <c r="AJ62" s="377"/>
      <c r="AK62" s="377"/>
      <c r="AL62" s="377"/>
      <c r="AM62" s="377"/>
      <c r="AN62" s="377"/>
      <c r="AO62" s="377"/>
    </row>
    <row r="63" spans="1:41" s="1" customFormat="1">
      <c r="A63" s="1099"/>
      <c r="B63" s="873" t="s">
        <v>68</v>
      </c>
      <c r="C63" s="884"/>
      <c r="D63" s="831"/>
      <c r="E63" s="832">
        <v>100</v>
      </c>
      <c r="F63" s="832">
        <v>100</v>
      </c>
      <c r="G63" s="833">
        <v>88.8888888888889</v>
      </c>
      <c r="H63" s="833">
        <v>90.909090909090907</v>
      </c>
      <c r="I63" s="833">
        <v>100</v>
      </c>
      <c r="J63" s="833">
        <v>90</v>
      </c>
      <c r="K63" s="834">
        <v>90</v>
      </c>
      <c r="L63" s="885"/>
      <c r="M63" s="886"/>
      <c r="N63" s="886">
        <v>100</v>
      </c>
      <c r="O63" s="886">
        <v>100</v>
      </c>
      <c r="P63" s="887">
        <v>100</v>
      </c>
      <c r="Q63" s="891">
        <v>100</v>
      </c>
      <c r="R63" s="888">
        <v>100</v>
      </c>
      <c r="S63" s="833">
        <v>100</v>
      </c>
      <c r="T63" s="834">
        <v>100</v>
      </c>
      <c r="U63" s="889"/>
      <c r="V63" s="890"/>
      <c r="W63" s="885">
        <v>100</v>
      </c>
      <c r="X63" s="886">
        <v>100</v>
      </c>
      <c r="Y63" s="887">
        <v>88.8888888888889</v>
      </c>
      <c r="Z63" s="887">
        <v>90.909090909090907</v>
      </c>
      <c r="AA63" s="887">
        <v>100</v>
      </c>
      <c r="AB63" s="833">
        <v>90</v>
      </c>
      <c r="AC63" s="834">
        <v>90</v>
      </c>
      <c r="AD63" s="377"/>
      <c r="AE63" s="377"/>
      <c r="AF63" s="377"/>
      <c r="AG63" s="377"/>
      <c r="AH63" s="377"/>
      <c r="AI63" s="377"/>
      <c r="AJ63" s="377"/>
      <c r="AK63" s="377"/>
      <c r="AL63" s="377"/>
      <c r="AM63" s="377"/>
      <c r="AN63" s="377"/>
      <c r="AO63" s="377"/>
    </row>
    <row r="64" spans="1:41" s="1" customFormat="1">
      <c r="A64" s="1099"/>
      <c r="B64" s="873" t="s">
        <v>69</v>
      </c>
      <c r="C64" s="884"/>
      <c r="D64" s="831"/>
      <c r="E64" s="832">
        <v>100</v>
      </c>
      <c r="F64" s="832">
        <v>100</v>
      </c>
      <c r="G64" s="833">
        <v>100</v>
      </c>
      <c r="H64" s="833">
        <v>90.909090909090907</v>
      </c>
      <c r="I64" s="833">
        <v>100</v>
      </c>
      <c r="J64" s="833">
        <v>90</v>
      </c>
      <c r="K64" s="834">
        <v>90</v>
      </c>
      <c r="L64" s="885"/>
      <c r="M64" s="886"/>
      <c r="N64" s="886">
        <v>100</v>
      </c>
      <c r="O64" s="886">
        <v>100</v>
      </c>
      <c r="P64" s="887">
        <v>100</v>
      </c>
      <c r="Q64" s="891">
        <v>100</v>
      </c>
      <c r="R64" s="888">
        <v>100</v>
      </c>
      <c r="S64" s="833">
        <v>100</v>
      </c>
      <c r="T64" s="834">
        <v>100</v>
      </c>
      <c r="U64" s="889"/>
      <c r="V64" s="890"/>
      <c r="W64" s="885">
        <v>100</v>
      </c>
      <c r="X64" s="886">
        <v>100</v>
      </c>
      <c r="Y64" s="887">
        <v>100</v>
      </c>
      <c r="Z64" s="887">
        <v>90.909090909090907</v>
      </c>
      <c r="AA64" s="887">
        <v>100</v>
      </c>
      <c r="AB64" s="833">
        <v>90</v>
      </c>
      <c r="AC64" s="834">
        <v>90</v>
      </c>
      <c r="AD64" s="377"/>
      <c r="AE64" s="377"/>
      <c r="AF64" s="377"/>
      <c r="AG64" s="377"/>
      <c r="AH64" s="377"/>
      <c r="AI64" s="377"/>
      <c r="AJ64" s="377"/>
      <c r="AK64" s="377"/>
      <c r="AL64" s="377"/>
      <c r="AM64" s="377"/>
      <c r="AN64" s="377"/>
      <c r="AO64" s="377"/>
    </row>
    <row r="65" spans="1:41" s="1" customFormat="1">
      <c r="A65" s="1099"/>
      <c r="B65" s="873" t="s">
        <v>70</v>
      </c>
      <c r="C65" s="884"/>
      <c r="D65" s="831"/>
      <c r="E65" s="832">
        <v>100</v>
      </c>
      <c r="F65" s="832">
        <v>100</v>
      </c>
      <c r="G65" s="833">
        <v>100</v>
      </c>
      <c r="H65" s="833">
        <v>90.909090909090907</v>
      </c>
      <c r="I65" s="833">
        <v>100</v>
      </c>
      <c r="J65" s="833">
        <v>90</v>
      </c>
      <c r="K65" s="834">
        <v>90</v>
      </c>
      <c r="L65" s="885"/>
      <c r="M65" s="886"/>
      <c r="N65" s="886">
        <v>100</v>
      </c>
      <c r="O65" s="886">
        <v>100</v>
      </c>
      <c r="P65" s="887">
        <v>100</v>
      </c>
      <c r="Q65" s="891">
        <v>100</v>
      </c>
      <c r="R65" s="888">
        <v>100</v>
      </c>
      <c r="S65" s="833">
        <v>100</v>
      </c>
      <c r="T65" s="834">
        <v>100</v>
      </c>
      <c r="U65" s="889"/>
      <c r="V65" s="890"/>
      <c r="W65" s="885">
        <v>100</v>
      </c>
      <c r="X65" s="886">
        <v>100</v>
      </c>
      <c r="Y65" s="887">
        <v>100</v>
      </c>
      <c r="Z65" s="887">
        <v>90.909090909090907</v>
      </c>
      <c r="AA65" s="887">
        <v>100</v>
      </c>
      <c r="AB65" s="833">
        <v>90</v>
      </c>
      <c r="AC65" s="834">
        <v>90</v>
      </c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</row>
    <row r="66" spans="1:41" s="1" customFormat="1">
      <c r="A66" s="1099"/>
      <c r="B66" s="873" t="s">
        <v>71</v>
      </c>
      <c r="C66" s="884"/>
      <c r="D66" s="831"/>
      <c r="E66" s="832">
        <v>100</v>
      </c>
      <c r="F66" s="832">
        <v>100</v>
      </c>
      <c r="G66" s="833">
        <v>100</v>
      </c>
      <c r="H66" s="833">
        <v>90</v>
      </c>
      <c r="I66" s="833">
        <v>100</v>
      </c>
      <c r="J66" s="833">
        <v>90</v>
      </c>
      <c r="K66" s="834">
        <v>90</v>
      </c>
      <c r="L66" s="885"/>
      <c r="M66" s="886"/>
      <c r="N66" s="886">
        <v>100</v>
      </c>
      <c r="O66" s="886">
        <v>100</v>
      </c>
      <c r="P66" s="887">
        <v>100</v>
      </c>
      <c r="Q66" s="891">
        <v>100</v>
      </c>
      <c r="R66" s="888">
        <v>100</v>
      </c>
      <c r="S66" s="833">
        <v>100</v>
      </c>
      <c r="T66" s="834">
        <v>100</v>
      </c>
      <c r="U66" s="889"/>
      <c r="V66" s="890"/>
      <c r="W66" s="885">
        <v>100</v>
      </c>
      <c r="X66" s="886">
        <v>100</v>
      </c>
      <c r="Y66" s="887">
        <v>100</v>
      </c>
      <c r="Z66" s="887">
        <v>90</v>
      </c>
      <c r="AA66" s="887">
        <v>100</v>
      </c>
      <c r="AB66" s="833">
        <v>90</v>
      </c>
      <c r="AC66" s="834">
        <v>90</v>
      </c>
      <c r="AD66" s="377"/>
      <c r="AE66" s="377"/>
      <c r="AF66" s="377"/>
      <c r="AG66" s="377"/>
      <c r="AH66" s="377"/>
      <c r="AI66" s="377"/>
      <c r="AJ66" s="377"/>
      <c r="AK66" s="377"/>
      <c r="AL66" s="377"/>
      <c r="AM66" s="377"/>
      <c r="AN66" s="377"/>
      <c r="AO66" s="377"/>
    </row>
    <row r="67" spans="1:41" s="1" customFormat="1">
      <c r="A67" s="1099"/>
      <c r="B67" s="873" t="s">
        <v>72</v>
      </c>
      <c r="C67" s="884"/>
      <c r="D67" s="831"/>
      <c r="E67" s="832">
        <v>83.3333333333333</v>
      </c>
      <c r="F67" s="832">
        <v>87.5</v>
      </c>
      <c r="G67" s="833">
        <v>75</v>
      </c>
      <c r="H67" s="833"/>
      <c r="I67" s="833"/>
      <c r="J67" s="833" t="s">
        <v>443</v>
      </c>
      <c r="K67" s="834" t="s">
        <v>443</v>
      </c>
      <c r="L67" s="885"/>
      <c r="M67" s="886"/>
      <c r="N67" s="886">
        <v>100</v>
      </c>
      <c r="O67" s="886">
        <v>87.5</v>
      </c>
      <c r="P67" s="887">
        <v>100</v>
      </c>
      <c r="Q67" s="891"/>
      <c r="R67" s="888"/>
      <c r="S67" s="833" t="s">
        <v>443</v>
      </c>
      <c r="T67" s="834" t="s">
        <v>443</v>
      </c>
      <c r="U67" s="889"/>
      <c r="V67" s="890"/>
      <c r="W67" s="885">
        <v>83.3333333333333</v>
      </c>
      <c r="X67" s="886">
        <v>100</v>
      </c>
      <c r="Y67" s="887">
        <v>75</v>
      </c>
      <c r="Z67" s="887"/>
      <c r="AA67" s="887"/>
      <c r="AB67" s="833" t="s">
        <v>443</v>
      </c>
      <c r="AC67" s="834" t="s">
        <v>443</v>
      </c>
      <c r="AD67" s="377"/>
      <c r="AE67" s="377"/>
      <c r="AF67" s="377"/>
      <c r="AG67" s="377"/>
      <c r="AH67" s="377"/>
      <c r="AI67" s="377"/>
      <c r="AJ67" s="377"/>
      <c r="AK67" s="377"/>
      <c r="AL67" s="377"/>
      <c r="AM67" s="377"/>
      <c r="AN67" s="377"/>
      <c r="AO67" s="377"/>
    </row>
    <row r="68" spans="1:41" s="1" customFormat="1">
      <c r="A68" s="1099"/>
      <c r="B68" s="894" t="s">
        <v>296</v>
      </c>
      <c r="C68" s="884"/>
      <c r="D68" s="831"/>
      <c r="E68" s="832"/>
      <c r="F68" s="832"/>
      <c r="G68" s="833"/>
      <c r="H68" s="833">
        <v>80</v>
      </c>
      <c r="I68" s="833">
        <v>75</v>
      </c>
      <c r="J68" s="833">
        <v>83.3333333333333</v>
      </c>
      <c r="K68" s="834">
        <v>90.909090909090907</v>
      </c>
      <c r="L68" s="885"/>
      <c r="M68" s="886"/>
      <c r="N68" s="886"/>
      <c r="O68" s="886"/>
      <c r="P68" s="887"/>
      <c r="Q68" s="891">
        <v>100</v>
      </c>
      <c r="R68" s="888">
        <v>100</v>
      </c>
      <c r="S68" s="833">
        <v>100</v>
      </c>
      <c r="T68" s="834">
        <v>100</v>
      </c>
      <c r="U68" s="889"/>
      <c r="V68" s="890"/>
      <c r="W68" s="885"/>
      <c r="X68" s="886"/>
      <c r="Y68" s="887"/>
      <c r="Z68" s="887">
        <v>80</v>
      </c>
      <c r="AA68" s="887">
        <v>75</v>
      </c>
      <c r="AB68" s="833">
        <v>83.3333333333333</v>
      </c>
      <c r="AC68" s="834">
        <v>90.909090909090907</v>
      </c>
      <c r="AD68" s="377"/>
      <c r="AE68" s="377"/>
      <c r="AF68" s="377"/>
      <c r="AG68" s="377"/>
      <c r="AH68" s="377"/>
      <c r="AI68" s="377"/>
      <c r="AJ68" s="377"/>
      <c r="AK68" s="377"/>
      <c r="AL68" s="377"/>
      <c r="AM68" s="377"/>
      <c r="AN68" s="377"/>
      <c r="AO68" s="377"/>
    </row>
    <row r="69" spans="1:41" s="1" customFormat="1">
      <c r="A69" s="1099"/>
      <c r="B69" s="894" t="s">
        <v>297</v>
      </c>
      <c r="C69" s="884"/>
      <c r="D69" s="831"/>
      <c r="E69" s="832"/>
      <c r="F69" s="832"/>
      <c r="G69" s="833"/>
      <c r="H69" s="833">
        <v>80</v>
      </c>
      <c r="I69" s="833">
        <v>75</v>
      </c>
      <c r="J69" s="833">
        <v>83.3333333333333</v>
      </c>
      <c r="K69" s="834">
        <v>90.909090909090907</v>
      </c>
      <c r="L69" s="885"/>
      <c r="M69" s="886"/>
      <c r="N69" s="886"/>
      <c r="O69" s="886"/>
      <c r="P69" s="887"/>
      <c r="Q69" s="887">
        <v>100</v>
      </c>
      <c r="R69" s="888">
        <v>100</v>
      </c>
      <c r="S69" s="833">
        <v>100</v>
      </c>
      <c r="T69" s="834">
        <v>100</v>
      </c>
      <c r="U69" s="889"/>
      <c r="V69" s="890"/>
      <c r="W69" s="885"/>
      <c r="X69" s="886"/>
      <c r="Y69" s="887"/>
      <c r="Z69" s="887">
        <v>80</v>
      </c>
      <c r="AA69" s="887">
        <v>75</v>
      </c>
      <c r="AB69" s="833">
        <v>83.3333333333333</v>
      </c>
      <c r="AC69" s="834">
        <v>90.909090909090907</v>
      </c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</row>
    <row r="70" spans="1:41" s="1" customFormat="1">
      <c r="A70" s="1100"/>
      <c r="B70" s="895" t="s">
        <v>73</v>
      </c>
      <c r="C70" s="892"/>
      <c r="D70" s="831"/>
      <c r="E70" s="832">
        <v>80</v>
      </c>
      <c r="F70" s="832">
        <v>100</v>
      </c>
      <c r="G70" s="833">
        <v>100</v>
      </c>
      <c r="H70" s="833">
        <v>100</v>
      </c>
      <c r="I70" s="833">
        <v>100</v>
      </c>
      <c r="J70" s="833">
        <v>66.6666666666667</v>
      </c>
      <c r="K70" s="834">
        <v>100</v>
      </c>
      <c r="L70" s="885"/>
      <c r="M70" s="886"/>
      <c r="N70" s="886">
        <v>100</v>
      </c>
      <c r="O70" s="886">
        <v>100</v>
      </c>
      <c r="P70" s="887">
        <v>100</v>
      </c>
      <c r="Q70" s="891">
        <v>100</v>
      </c>
      <c r="R70" s="888">
        <v>100</v>
      </c>
      <c r="S70" s="833">
        <v>100</v>
      </c>
      <c r="T70" s="834">
        <v>100</v>
      </c>
      <c r="U70" s="889"/>
      <c r="V70" s="890"/>
      <c r="W70" s="885">
        <v>80</v>
      </c>
      <c r="X70" s="886">
        <v>100</v>
      </c>
      <c r="Y70" s="887">
        <v>100</v>
      </c>
      <c r="Z70" s="887">
        <v>100</v>
      </c>
      <c r="AA70" s="887">
        <v>100</v>
      </c>
      <c r="AB70" s="833">
        <v>66.6666666666667</v>
      </c>
      <c r="AC70" s="834">
        <v>100</v>
      </c>
      <c r="AD70" s="377"/>
      <c r="AE70" s="377"/>
      <c r="AF70" s="377"/>
      <c r="AG70" s="377"/>
      <c r="AH70" s="377"/>
      <c r="AI70" s="377"/>
      <c r="AJ70" s="377"/>
      <c r="AK70" s="377"/>
      <c r="AL70" s="377"/>
      <c r="AM70" s="377"/>
      <c r="AN70" s="377"/>
      <c r="AO70" s="377"/>
    </row>
    <row r="71" spans="1:41" s="1" customFormat="1" ht="15" customHeight="1">
      <c r="A71" s="867" t="s">
        <v>34</v>
      </c>
      <c r="B71" s="868" t="s">
        <v>35</v>
      </c>
      <c r="C71" s="791"/>
      <c r="D71" s="465"/>
      <c r="E71" s="665"/>
      <c r="F71" s="665"/>
      <c r="G71" s="665"/>
      <c r="H71" s="665"/>
      <c r="I71" s="815" t="s">
        <v>30</v>
      </c>
      <c r="J71" s="665"/>
      <c r="K71" s="744"/>
      <c r="L71" s="791"/>
      <c r="M71" s="465"/>
      <c r="N71" s="665"/>
      <c r="O71" s="665"/>
      <c r="P71" s="665"/>
      <c r="Q71" s="665"/>
      <c r="R71" s="815" t="s">
        <v>31</v>
      </c>
      <c r="S71" s="665"/>
      <c r="T71" s="744"/>
      <c r="U71" s="791"/>
      <c r="V71" s="465"/>
      <c r="W71" s="665"/>
      <c r="X71" s="665"/>
      <c r="Y71" s="665"/>
      <c r="Z71" s="665"/>
      <c r="AA71" s="815" t="s">
        <v>32</v>
      </c>
      <c r="AB71" s="665"/>
      <c r="AC71" s="744"/>
      <c r="AD71" s="377"/>
      <c r="AE71" s="377"/>
      <c r="AF71" s="377"/>
      <c r="AG71" s="377"/>
      <c r="AH71" s="377"/>
      <c r="AI71" s="377"/>
      <c r="AJ71" s="377"/>
      <c r="AK71" s="377"/>
      <c r="AL71" s="377"/>
      <c r="AM71" s="377"/>
      <c r="AN71" s="377"/>
      <c r="AO71" s="377"/>
    </row>
    <row r="72" spans="1:41" s="1" customFormat="1">
      <c r="A72" s="869"/>
      <c r="B72" s="870"/>
      <c r="C72" s="871" t="s">
        <v>6</v>
      </c>
      <c r="D72" s="797" t="s">
        <v>7</v>
      </c>
      <c r="E72" s="797" t="s">
        <v>8</v>
      </c>
      <c r="F72" s="797" t="s">
        <v>9</v>
      </c>
      <c r="G72" s="797" t="s">
        <v>10</v>
      </c>
      <c r="H72" s="797" t="s">
        <v>257</v>
      </c>
      <c r="I72" s="798" t="s">
        <v>258</v>
      </c>
      <c r="J72" s="798" t="s">
        <v>328</v>
      </c>
      <c r="K72" s="799" t="s">
        <v>401</v>
      </c>
      <c r="L72" s="800" t="s">
        <v>6</v>
      </c>
      <c r="M72" s="797" t="s">
        <v>7</v>
      </c>
      <c r="N72" s="797" t="s">
        <v>8</v>
      </c>
      <c r="O72" s="797" t="s">
        <v>9</v>
      </c>
      <c r="P72" s="797" t="s">
        <v>10</v>
      </c>
      <c r="Q72" s="797" t="s">
        <v>257</v>
      </c>
      <c r="R72" s="798" t="s">
        <v>258</v>
      </c>
      <c r="S72" s="798" t="s">
        <v>328</v>
      </c>
      <c r="T72" s="799" t="s">
        <v>401</v>
      </c>
      <c r="U72" s="801" t="s">
        <v>6</v>
      </c>
      <c r="V72" s="802" t="s">
        <v>7</v>
      </c>
      <c r="W72" s="803" t="s">
        <v>8</v>
      </c>
      <c r="X72" s="804" t="s">
        <v>9</v>
      </c>
      <c r="Y72" s="804" t="s">
        <v>10</v>
      </c>
      <c r="Z72" s="804" t="s">
        <v>257</v>
      </c>
      <c r="AA72" s="872" t="s">
        <v>258</v>
      </c>
      <c r="AB72" s="798" t="s">
        <v>328</v>
      </c>
      <c r="AC72" s="799" t="s">
        <v>401</v>
      </c>
      <c r="AD72" s="377"/>
      <c r="AE72" s="377"/>
      <c r="AF72" s="377"/>
      <c r="AG72" s="377"/>
      <c r="AH72" s="377"/>
      <c r="AI72" s="377"/>
      <c r="AJ72" s="377"/>
      <c r="AK72" s="377"/>
      <c r="AL72" s="377"/>
      <c r="AM72" s="377"/>
      <c r="AN72" s="377"/>
      <c r="AO72" s="377"/>
    </row>
    <row r="73" spans="1:41" s="1" customFormat="1" ht="24">
      <c r="A73" s="1096" t="s">
        <v>74</v>
      </c>
      <c r="B73" s="894" t="s">
        <v>298</v>
      </c>
      <c r="C73" s="893"/>
      <c r="D73" s="831"/>
      <c r="E73" s="832"/>
      <c r="F73" s="832"/>
      <c r="G73" s="833"/>
      <c r="H73" s="833">
        <v>99.122807017543806</v>
      </c>
      <c r="I73" s="833">
        <v>100</v>
      </c>
      <c r="J73" s="833">
        <v>97.727272727272705</v>
      </c>
      <c r="K73" s="834">
        <v>100</v>
      </c>
      <c r="L73" s="885"/>
      <c r="M73" s="886"/>
      <c r="N73" s="886"/>
      <c r="O73" s="886"/>
      <c r="P73" s="887"/>
      <c r="Q73" s="887">
        <v>100</v>
      </c>
      <c r="R73" s="888">
        <v>100</v>
      </c>
      <c r="S73" s="833">
        <v>100</v>
      </c>
      <c r="T73" s="834">
        <v>100</v>
      </c>
      <c r="U73" s="889"/>
      <c r="V73" s="890"/>
      <c r="W73" s="885"/>
      <c r="X73" s="886"/>
      <c r="Y73" s="887"/>
      <c r="Z73" s="887">
        <v>99.122807017543806</v>
      </c>
      <c r="AA73" s="887">
        <v>100</v>
      </c>
      <c r="AB73" s="833">
        <v>97.727272727272705</v>
      </c>
      <c r="AC73" s="834">
        <v>100</v>
      </c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</row>
    <row r="74" spans="1:41" s="1" customFormat="1">
      <c r="A74" s="1097"/>
      <c r="B74" s="894" t="s">
        <v>299</v>
      </c>
      <c r="C74" s="884"/>
      <c r="D74" s="831"/>
      <c r="E74" s="832"/>
      <c r="F74" s="832"/>
      <c r="G74" s="833"/>
      <c r="H74" s="833">
        <v>99.122807017543806</v>
      </c>
      <c r="I74" s="833">
        <v>100</v>
      </c>
      <c r="J74" s="833">
        <v>95.454545454545396</v>
      </c>
      <c r="K74" s="834">
        <v>91.666666666666671</v>
      </c>
      <c r="L74" s="885"/>
      <c r="M74" s="886"/>
      <c r="N74" s="886"/>
      <c r="O74" s="886"/>
      <c r="P74" s="887"/>
      <c r="Q74" s="891">
        <v>100</v>
      </c>
      <c r="R74" s="888">
        <v>100</v>
      </c>
      <c r="S74" s="833">
        <v>100</v>
      </c>
      <c r="T74" s="834">
        <v>95.652173913043484</v>
      </c>
      <c r="U74" s="889"/>
      <c r="V74" s="890"/>
      <c r="W74" s="885"/>
      <c r="X74" s="886"/>
      <c r="Y74" s="887"/>
      <c r="Z74" s="887">
        <v>99.122807017543806</v>
      </c>
      <c r="AA74" s="887">
        <v>100</v>
      </c>
      <c r="AB74" s="833">
        <v>95.454545454545396</v>
      </c>
      <c r="AC74" s="834">
        <v>95.833333333333329</v>
      </c>
      <c r="AD74" s="377"/>
      <c r="AE74" s="377"/>
      <c r="AF74" s="377"/>
      <c r="AG74" s="377"/>
      <c r="AH74" s="377"/>
      <c r="AI74" s="377"/>
      <c r="AJ74" s="377"/>
      <c r="AK74" s="377"/>
      <c r="AL74" s="377"/>
      <c r="AM74" s="377"/>
      <c r="AN74" s="377"/>
      <c r="AO74" s="377"/>
    </row>
    <row r="75" spans="1:41" s="1" customFormat="1">
      <c r="A75" s="1097"/>
      <c r="B75" s="894" t="s">
        <v>300</v>
      </c>
      <c r="C75" s="884"/>
      <c r="D75" s="831"/>
      <c r="E75" s="832"/>
      <c r="F75" s="832"/>
      <c r="G75" s="833"/>
      <c r="H75" s="833">
        <v>99.122807017543806</v>
      </c>
      <c r="I75" s="833">
        <v>100</v>
      </c>
      <c r="J75" s="833">
        <v>97.674418604651194</v>
      </c>
      <c r="K75" s="834">
        <v>95.833333333333329</v>
      </c>
      <c r="L75" s="885"/>
      <c r="M75" s="886"/>
      <c r="N75" s="886"/>
      <c r="O75" s="886"/>
      <c r="P75" s="887"/>
      <c r="Q75" s="891">
        <v>100</v>
      </c>
      <c r="R75" s="888">
        <v>100</v>
      </c>
      <c r="S75" s="833">
        <v>100</v>
      </c>
      <c r="T75" s="834">
        <v>100</v>
      </c>
      <c r="U75" s="889"/>
      <c r="V75" s="890"/>
      <c r="W75" s="885"/>
      <c r="X75" s="886"/>
      <c r="Y75" s="887"/>
      <c r="Z75" s="887">
        <v>99.122807017543806</v>
      </c>
      <c r="AA75" s="887">
        <v>100</v>
      </c>
      <c r="AB75" s="833">
        <v>97.674418604651194</v>
      </c>
      <c r="AC75" s="834">
        <v>95.833333333333329</v>
      </c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</row>
    <row r="76" spans="1:41" s="1" customFormat="1">
      <c r="A76" s="1097"/>
      <c r="B76" s="894" t="s">
        <v>301</v>
      </c>
      <c r="C76" s="884"/>
      <c r="D76" s="831"/>
      <c r="E76" s="832"/>
      <c r="F76" s="832"/>
      <c r="G76" s="833"/>
      <c r="H76" s="833">
        <v>99.122807017543806</v>
      </c>
      <c r="I76" s="833">
        <v>100</v>
      </c>
      <c r="J76" s="833">
        <v>97.674418604651194</v>
      </c>
      <c r="K76" s="834">
        <v>95.833333333333329</v>
      </c>
      <c r="L76" s="885"/>
      <c r="M76" s="886"/>
      <c r="N76" s="886"/>
      <c r="O76" s="886"/>
      <c r="P76" s="887"/>
      <c r="Q76" s="891">
        <v>100</v>
      </c>
      <c r="R76" s="888">
        <v>100</v>
      </c>
      <c r="S76" s="833">
        <v>100</v>
      </c>
      <c r="T76" s="834">
        <v>100</v>
      </c>
      <c r="U76" s="889"/>
      <c r="V76" s="890"/>
      <c r="W76" s="885"/>
      <c r="X76" s="886"/>
      <c r="Y76" s="887"/>
      <c r="Z76" s="887">
        <v>99.122807017543806</v>
      </c>
      <c r="AA76" s="887">
        <v>100</v>
      </c>
      <c r="AB76" s="833">
        <v>97.674418604651194</v>
      </c>
      <c r="AC76" s="834">
        <v>95.833333333333329</v>
      </c>
      <c r="AD76" s="377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</row>
    <row r="77" spans="1:41" s="1" customFormat="1">
      <c r="A77" s="1097"/>
      <c r="B77" s="894" t="s">
        <v>302</v>
      </c>
      <c r="C77" s="884"/>
      <c r="D77" s="831"/>
      <c r="E77" s="832"/>
      <c r="F77" s="832"/>
      <c r="G77" s="833"/>
      <c r="H77" s="833">
        <v>99.122807017543806</v>
      </c>
      <c r="I77" s="833">
        <v>100</v>
      </c>
      <c r="J77" s="833">
        <v>97.727272727272705</v>
      </c>
      <c r="K77" s="834">
        <v>95.833333333333329</v>
      </c>
      <c r="L77" s="885"/>
      <c r="M77" s="886"/>
      <c r="N77" s="886"/>
      <c r="O77" s="886"/>
      <c r="P77" s="887"/>
      <c r="Q77" s="891">
        <v>100</v>
      </c>
      <c r="R77" s="888">
        <v>100</v>
      </c>
      <c r="S77" s="833">
        <v>100</v>
      </c>
      <c r="T77" s="834">
        <v>100</v>
      </c>
      <c r="U77" s="889"/>
      <c r="V77" s="890"/>
      <c r="W77" s="885"/>
      <c r="X77" s="886"/>
      <c r="Y77" s="887"/>
      <c r="Z77" s="887">
        <v>99.122807017543806</v>
      </c>
      <c r="AA77" s="887">
        <v>100</v>
      </c>
      <c r="AB77" s="833">
        <v>97.727272727272705</v>
      </c>
      <c r="AC77" s="834">
        <v>95.833333333333329</v>
      </c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</row>
    <row r="78" spans="1:41" s="1" customFormat="1">
      <c r="A78" s="1097"/>
      <c r="B78" s="894" t="s">
        <v>303</v>
      </c>
      <c r="C78" s="884"/>
      <c r="D78" s="831"/>
      <c r="E78" s="832"/>
      <c r="F78" s="832"/>
      <c r="G78" s="833"/>
      <c r="H78" s="833">
        <v>99.122807017543806</v>
      </c>
      <c r="I78" s="833">
        <v>100</v>
      </c>
      <c r="J78" s="833">
        <v>97.727272727272705</v>
      </c>
      <c r="K78" s="834">
        <v>95.91836734693878</v>
      </c>
      <c r="L78" s="885"/>
      <c r="M78" s="886"/>
      <c r="N78" s="886"/>
      <c r="O78" s="886"/>
      <c r="P78" s="887"/>
      <c r="Q78" s="891">
        <v>100</v>
      </c>
      <c r="R78" s="888">
        <v>100</v>
      </c>
      <c r="S78" s="833">
        <v>100</v>
      </c>
      <c r="T78" s="834">
        <v>100</v>
      </c>
      <c r="U78" s="889"/>
      <c r="V78" s="890"/>
      <c r="W78" s="885"/>
      <c r="X78" s="886"/>
      <c r="Y78" s="887"/>
      <c r="Z78" s="887">
        <v>99.122807017543806</v>
      </c>
      <c r="AA78" s="887">
        <v>100</v>
      </c>
      <c r="AB78" s="833">
        <v>97.727272727272705</v>
      </c>
      <c r="AC78" s="834">
        <v>95.91836734693878</v>
      </c>
      <c r="AD78" s="377"/>
      <c r="AE78" s="377"/>
      <c r="AF78" s="377"/>
      <c r="AG78" s="377"/>
      <c r="AH78" s="377"/>
      <c r="AI78" s="377"/>
      <c r="AJ78" s="377"/>
      <c r="AK78" s="377"/>
      <c r="AL78" s="377"/>
      <c r="AM78" s="377"/>
      <c r="AN78" s="377"/>
      <c r="AO78" s="377"/>
    </row>
    <row r="79" spans="1:41" s="1" customFormat="1">
      <c r="A79" s="1097"/>
      <c r="B79" s="894" t="s">
        <v>304</v>
      </c>
      <c r="C79" s="884"/>
      <c r="D79" s="831"/>
      <c r="E79" s="832"/>
      <c r="F79" s="832"/>
      <c r="G79" s="833"/>
      <c r="H79" s="833">
        <v>99.122807017543806</v>
      </c>
      <c r="I79" s="833">
        <v>100</v>
      </c>
      <c r="J79" s="833">
        <v>97.727272727272705</v>
      </c>
      <c r="K79" s="834">
        <v>95.91836734693878</v>
      </c>
      <c r="L79" s="885"/>
      <c r="M79" s="886"/>
      <c r="N79" s="886"/>
      <c r="O79" s="886"/>
      <c r="P79" s="887"/>
      <c r="Q79" s="891">
        <v>100</v>
      </c>
      <c r="R79" s="888">
        <v>100</v>
      </c>
      <c r="S79" s="833">
        <v>100</v>
      </c>
      <c r="T79" s="834">
        <v>100</v>
      </c>
      <c r="U79" s="889"/>
      <c r="V79" s="890"/>
      <c r="W79" s="885"/>
      <c r="X79" s="886"/>
      <c r="Y79" s="887"/>
      <c r="Z79" s="887">
        <v>99.122807017543806</v>
      </c>
      <c r="AA79" s="887">
        <v>100</v>
      </c>
      <c r="AB79" s="833">
        <v>97.727272727272705</v>
      </c>
      <c r="AC79" s="834">
        <v>95.91836734693878</v>
      </c>
      <c r="AD79" s="377"/>
      <c r="AE79" s="377"/>
      <c r="AF79" s="377"/>
      <c r="AG79" s="377"/>
      <c r="AH79" s="377"/>
      <c r="AI79" s="377"/>
      <c r="AJ79" s="377"/>
      <c r="AK79" s="377"/>
      <c r="AL79" s="377"/>
      <c r="AM79" s="377"/>
      <c r="AN79" s="377"/>
      <c r="AO79" s="377"/>
    </row>
    <row r="80" spans="1:41" s="1" customFormat="1">
      <c r="A80" s="1097"/>
      <c r="B80" s="894" t="s">
        <v>75</v>
      </c>
      <c r="C80" s="884"/>
      <c r="D80" s="831"/>
      <c r="E80" s="832"/>
      <c r="F80" s="832"/>
      <c r="G80" s="833">
        <v>100</v>
      </c>
      <c r="H80" s="833">
        <v>99.115044247787594</v>
      </c>
      <c r="I80" s="833">
        <v>100</v>
      </c>
      <c r="J80" s="833">
        <v>97.727272727272705</v>
      </c>
      <c r="K80" s="834">
        <v>100</v>
      </c>
      <c r="L80" s="885"/>
      <c r="M80" s="886"/>
      <c r="N80" s="886"/>
      <c r="O80" s="886"/>
      <c r="P80" s="887">
        <v>100</v>
      </c>
      <c r="Q80" s="891">
        <v>100</v>
      </c>
      <c r="R80" s="888">
        <v>100</v>
      </c>
      <c r="S80" s="833">
        <v>100</v>
      </c>
      <c r="T80" s="834">
        <v>100</v>
      </c>
      <c r="U80" s="889"/>
      <c r="V80" s="890"/>
      <c r="W80" s="885"/>
      <c r="X80" s="886"/>
      <c r="Y80" s="887">
        <v>100</v>
      </c>
      <c r="Z80" s="887">
        <v>99.115044247787594</v>
      </c>
      <c r="AA80" s="887">
        <v>100</v>
      </c>
      <c r="AB80" s="833">
        <v>97.727272727272705</v>
      </c>
      <c r="AC80" s="834">
        <v>100</v>
      </c>
      <c r="AD80" s="377"/>
      <c r="AE80" s="377"/>
      <c r="AF80" s="377"/>
      <c r="AG80" s="377"/>
      <c r="AH80" s="377"/>
      <c r="AI80" s="377"/>
      <c r="AJ80" s="377"/>
      <c r="AK80" s="377"/>
      <c r="AL80" s="377"/>
      <c r="AM80" s="377"/>
      <c r="AN80" s="377"/>
      <c r="AO80" s="377"/>
    </row>
    <row r="81" spans="1:41" s="1" customFormat="1">
      <c r="A81" s="1097"/>
      <c r="B81" s="894" t="s">
        <v>305</v>
      </c>
      <c r="C81" s="896"/>
      <c r="D81" s="897"/>
      <c r="E81" s="898"/>
      <c r="F81" s="898"/>
      <c r="G81" s="899"/>
      <c r="H81" s="899">
        <v>99.122807017543806</v>
      </c>
      <c r="I81" s="899">
        <v>100</v>
      </c>
      <c r="J81" s="899">
        <v>97.727272727272705</v>
      </c>
      <c r="K81" s="900">
        <v>95.91836734693878</v>
      </c>
      <c r="L81" s="901"/>
      <c r="M81" s="902"/>
      <c r="N81" s="902"/>
      <c r="O81" s="902"/>
      <c r="P81" s="891"/>
      <c r="Q81" s="891">
        <v>100</v>
      </c>
      <c r="R81" s="903">
        <v>100</v>
      </c>
      <c r="S81" s="899">
        <v>100</v>
      </c>
      <c r="T81" s="900">
        <v>100</v>
      </c>
      <c r="U81" s="904"/>
      <c r="V81" s="905"/>
      <c r="W81" s="901"/>
      <c r="X81" s="902"/>
      <c r="Y81" s="891"/>
      <c r="Z81" s="891">
        <v>99.122807017543806</v>
      </c>
      <c r="AA81" s="891">
        <v>100</v>
      </c>
      <c r="AB81" s="899">
        <v>97.727272727272705</v>
      </c>
      <c r="AC81" s="900">
        <v>95.91836734693878</v>
      </c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</row>
    <row r="82" spans="1:41" s="1" customFormat="1">
      <c r="A82" s="1097"/>
      <c r="B82" s="894" t="s">
        <v>306</v>
      </c>
      <c r="C82" s="884"/>
      <c r="D82" s="831"/>
      <c r="E82" s="832"/>
      <c r="F82" s="832"/>
      <c r="G82" s="833"/>
      <c r="H82" s="833">
        <v>99.122807017543806</v>
      </c>
      <c r="I82" s="833">
        <v>100</v>
      </c>
      <c r="J82" s="833">
        <v>97.727272727272705</v>
      </c>
      <c r="K82" s="834">
        <v>94</v>
      </c>
      <c r="L82" s="885"/>
      <c r="M82" s="886"/>
      <c r="N82" s="886"/>
      <c r="O82" s="886"/>
      <c r="P82" s="887"/>
      <c r="Q82" s="891">
        <v>100</v>
      </c>
      <c r="R82" s="888">
        <v>100</v>
      </c>
      <c r="S82" s="833">
        <v>100</v>
      </c>
      <c r="T82" s="834">
        <v>100</v>
      </c>
      <c r="U82" s="889"/>
      <c r="V82" s="890"/>
      <c r="W82" s="885"/>
      <c r="X82" s="886"/>
      <c r="Y82" s="887"/>
      <c r="Z82" s="887">
        <v>99.122807017543806</v>
      </c>
      <c r="AA82" s="887">
        <v>100</v>
      </c>
      <c r="AB82" s="833">
        <v>97.727272727272705</v>
      </c>
      <c r="AC82" s="834">
        <v>94</v>
      </c>
      <c r="AD82" s="377"/>
      <c r="AE82" s="377"/>
      <c r="AF82" s="377"/>
      <c r="AG82" s="377"/>
      <c r="AH82" s="377"/>
      <c r="AI82" s="377"/>
      <c r="AJ82" s="377"/>
      <c r="AK82" s="377"/>
      <c r="AL82" s="377"/>
      <c r="AM82" s="377"/>
      <c r="AN82" s="377"/>
      <c r="AO82" s="377"/>
    </row>
    <row r="83" spans="1:41" s="1" customFormat="1">
      <c r="A83" s="1097"/>
      <c r="B83" s="894" t="s">
        <v>307</v>
      </c>
      <c r="C83" s="884"/>
      <c r="D83" s="831"/>
      <c r="E83" s="832"/>
      <c r="F83" s="832"/>
      <c r="G83" s="833"/>
      <c r="H83" s="833">
        <v>99.122807017543806</v>
      </c>
      <c r="I83" s="833">
        <v>100</v>
      </c>
      <c r="J83" s="833">
        <v>97.727272727272705</v>
      </c>
      <c r="K83" s="834">
        <v>94</v>
      </c>
      <c r="L83" s="885"/>
      <c r="M83" s="886"/>
      <c r="N83" s="886"/>
      <c r="O83" s="886"/>
      <c r="P83" s="887"/>
      <c r="Q83" s="891">
        <v>100</v>
      </c>
      <c r="R83" s="888">
        <v>100</v>
      </c>
      <c r="S83" s="833">
        <v>100</v>
      </c>
      <c r="T83" s="834">
        <v>100</v>
      </c>
      <c r="U83" s="889"/>
      <c r="V83" s="890"/>
      <c r="W83" s="885"/>
      <c r="X83" s="886"/>
      <c r="Y83" s="887"/>
      <c r="Z83" s="887">
        <v>99.122807017543806</v>
      </c>
      <c r="AA83" s="887">
        <v>100</v>
      </c>
      <c r="AB83" s="833">
        <v>97.727272727272705</v>
      </c>
      <c r="AC83" s="834">
        <v>94</v>
      </c>
      <c r="AD83" s="377"/>
      <c r="AE83" s="377"/>
      <c r="AF83" s="377"/>
      <c r="AG83" s="377"/>
      <c r="AH83" s="377"/>
      <c r="AI83" s="377"/>
      <c r="AJ83" s="377"/>
      <c r="AK83" s="377"/>
      <c r="AL83" s="377"/>
      <c r="AM83" s="377"/>
      <c r="AN83" s="377"/>
      <c r="AO83" s="377"/>
    </row>
    <row r="84" spans="1:41" s="1" customFormat="1">
      <c r="A84" s="1097"/>
      <c r="B84" s="894" t="s">
        <v>308</v>
      </c>
      <c r="C84" s="884"/>
      <c r="D84" s="831"/>
      <c r="E84" s="832"/>
      <c r="F84" s="832"/>
      <c r="G84" s="833"/>
      <c r="H84" s="833">
        <v>98.165137614678898</v>
      </c>
      <c r="I84" s="833">
        <v>100</v>
      </c>
      <c r="J84" s="833">
        <v>97.727272727272705</v>
      </c>
      <c r="K84" s="834">
        <v>94</v>
      </c>
      <c r="L84" s="885"/>
      <c r="M84" s="886"/>
      <c r="N84" s="886"/>
      <c r="O84" s="886"/>
      <c r="P84" s="887"/>
      <c r="Q84" s="891">
        <v>100</v>
      </c>
      <c r="R84" s="888">
        <v>100</v>
      </c>
      <c r="S84" s="833">
        <v>100</v>
      </c>
      <c r="T84" s="834">
        <v>100</v>
      </c>
      <c r="U84" s="889"/>
      <c r="V84" s="890"/>
      <c r="W84" s="885"/>
      <c r="X84" s="886"/>
      <c r="Y84" s="887"/>
      <c r="Z84" s="887">
        <v>98.165137614678898</v>
      </c>
      <c r="AA84" s="887">
        <v>100</v>
      </c>
      <c r="AB84" s="833">
        <v>97.727272727272705</v>
      </c>
      <c r="AC84" s="834">
        <v>94</v>
      </c>
      <c r="AD84" s="377"/>
      <c r="AE84" s="377"/>
      <c r="AF84" s="377"/>
      <c r="AG84" s="377"/>
      <c r="AH84" s="377"/>
      <c r="AI84" s="377"/>
      <c r="AJ84" s="377"/>
      <c r="AK84" s="377"/>
      <c r="AL84" s="377"/>
      <c r="AM84" s="377"/>
      <c r="AN84" s="377"/>
      <c r="AO84" s="377"/>
    </row>
    <row r="85" spans="1:41" s="1" customFormat="1">
      <c r="A85" s="1097"/>
      <c r="B85" s="894" t="s">
        <v>309</v>
      </c>
      <c r="C85" s="884"/>
      <c r="D85" s="831"/>
      <c r="E85" s="832"/>
      <c r="F85" s="832"/>
      <c r="G85" s="833"/>
      <c r="H85" s="833">
        <v>97.247706422018297</v>
      </c>
      <c r="I85" s="833">
        <v>98.245614035087698</v>
      </c>
      <c r="J85" s="833">
        <v>97.727272727272705</v>
      </c>
      <c r="K85" s="834">
        <v>92.156862745098039</v>
      </c>
      <c r="L85" s="885"/>
      <c r="M85" s="886"/>
      <c r="N85" s="886"/>
      <c r="O85" s="886"/>
      <c r="P85" s="887"/>
      <c r="Q85" s="891">
        <v>99.065420560747697</v>
      </c>
      <c r="R85" s="888">
        <v>100</v>
      </c>
      <c r="S85" s="833">
        <v>100</v>
      </c>
      <c r="T85" s="834">
        <v>97.916666666666671</v>
      </c>
      <c r="U85" s="889"/>
      <c r="V85" s="890"/>
      <c r="W85" s="885"/>
      <c r="X85" s="886"/>
      <c r="Y85" s="887"/>
      <c r="Z85" s="887">
        <v>98.165137614678898</v>
      </c>
      <c r="AA85" s="887">
        <v>98.245614035087698</v>
      </c>
      <c r="AB85" s="833">
        <v>97.727272727272705</v>
      </c>
      <c r="AC85" s="834">
        <v>94.117647058823536</v>
      </c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</row>
    <row r="86" spans="1:41" s="1" customFormat="1" ht="24">
      <c r="A86" s="1097"/>
      <c r="B86" s="894" t="s">
        <v>595</v>
      </c>
      <c r="C86" s="884"/>
      <c r="D86" s="831"/>
      <c r="E86" s="832"/>
      <c r="F86" s="832"/>
      <c r="G86" s="833"/>
      <c r="H86" s="833"/>
      <c r="I86" s="833"/>
      <c r="J86" s="833"/>
      <c r="K86" s="834">
        <v>95.652173913043484</v>
      </c>
      <c r="L86" s="885"/>
      <c r="M86" s="886"/>
      <c r="N86" s="886"/>
      <c r="O86" s="886"/>
      <c r="P86" s="887"/>
      <c r="Q86" s="891"/>
      <c r="R86" s="888"/>
      <c r="S86" s="833"/>
      <c r="T86" s="834">
        <v>100</v>
      </c>
      <c r="U86" s="889"/>
      <c r="V86" s="890"/>
      <c r="W86" s="885"/>
      <c r="X86" s="886"/>
      <c r="Y86" s="887"/>
      <c r="Z86" s="887"/>
      <c r="AA86" s="887"/>
      <c r="AB86" s="833"/>
      <c r="AC86" s="834">
        <v>95.652173913043484</v>
      </c>
      <c r="AD86" s="377"/>
      <c r="AE86" s="377"/>
      <c r="AF86" s="377"/>
      <c r="AG86" s="377"/>
      <c r="AH86" s="377"/>
      <c r="AI86" s="377"/>
      <c r="AJ86" s="377"/>
      <c r="AK86" s="377"/>
      <c r="AL86" s="377"/>
      <c r="AM86" s="377"/>
      <c r="AN86" s="377"/>
      <c r="AO86" s="377"/>
    </row>
    <row r="87" spans="1:41" s="1" customFormat="1" ht="24">
      <c r="A87" s="1097"/>
      <c r="B87" s="894" t="s">
        <v>596</v>
      </c>
      <c r="C87" s="884"/>
      <c r="D87" s="831"/>
      <c r="E87" s="832"/>
      <c r="F87" s="832"/>
      <c r="G87" s="833"/>
      <c r="H87" s="833"/>
      <c r="I87" s="833"/>
      <c r="J87" s="833"/>
      <c r="K87" s="834">
        <v>91.666666666666671</v>
      </c>
      <c r="L87" s="885"/>
      <c r="M87" s="886"/>
      <c r="N87" s="886"/>
      <c r="O87" s="886"/>
      <c r="P87" s="887"/>
      <c r="Q87" s="891"/>
      <c r="R87" s="888"/>
      <c r="S87" s="833"/>
      <c r="T87" s="834">
        <v>100</v>
      </c>
      <c r="U87" s="889"/>
      <c r="V87" s="890"/>
      <c r="W87" s="885"/>
      <c r="X87" s="886"/>
      <c r="Y87" s="887"/>
      <c r="Z87" s="887"/>
      <c r="AA87" s="887"/>
      <c r="AB87" s="833"/>
      <c r="AC87" s="834">
        <v>91.666666666666671</v>
      </c>
      <c r="AD87" s="377"/>
      <c r="AE87" s="377"/>
      <c r="AF87" s="377"/>
      <c r="AG87" s="377"/>
      <c r="AH87" s="377"/>
      <c r="AI87" s="377"/>
      <c r="AJ87" s="377"/>
      <c r="AK87" s="377"/>
      <c r="AL87" s="377"/>
      <c r="AM87" s="377"/>
      <c r="AN87" s="377"/>
      <c r="AO87" s="377"/>
    </row>
    <row r="88" spans="1:41" s="1" customFormat="1">
      <c r="A88" s="1097"/>
      <c r="B88" s="894" t="s">
        <v>76</v>
      </c>
      <c r="C88" s="884"/>
      <c r="D88" s="831"/>
      <c r="E88" s="832"/>
      <c r="F88" s="832"/>
      <c r="G88" s="833">
        <v>100</v>
      </c>
      <c r="H88" s="833">
        <v>96.875</v>
      </c>
      <c r="I88" s="833">
        <v>96.296296296296305</v>
      </c>
      <c r="J88" s="833">
        <v>86.046511627906995</v>
      </c>
      <c r="K88" s="834">
        <v>94.285714285714292</v>
      </c>
      <c r="L88" s="885"/>
      <c r="M88" s="886"/>
      <c r="N88" s="886"/>
      <c r="O88" s="886"/>
      <c r="P88" s="887">
        <v>100</v>
      </c>
      <c r="Q88" s="891">
        <v>100</v>
      </c>
      <c r="R88" s="888">
        <v>100</v>
      </c>
      <c r="S88" s="833">
        <v>100</v>
      </c>
      <c r="T88" s="834">
        <v>100</v>
      </c>
      <c r="U88" s="889"/>
      <c r="V88" s="890"/>
      <c r="W88" s="885"/>
      <c r="X88" s="886"/>
      <c r="Y88" s="887">
        <v>100</v>
      </c>
      <c r="Z88" s="887">
        <v>96.875</v>
      </c>
      <c r="AA88" s="887">
        <v>96.296296296296305</v>
      </c>
      <c r="AB88" s="833">
        <v>86.046511627906995</v>
      </c>
      <c r="AC88" s="834">
        <v>94.285714285714292</v>
      </c>
      <c r="AD88" s="377"/>
      <c r="AE88" s="377"/>
      <c r="AF88" s="377"/>
      <c r="AG88" s="377"/>
      <c r="AH88" s="377"/>
      <c r="AI88" s="377"/>
      <c r="AJ88" s="377"/>
      <c r="AK88" s="377"/>
      <c r="AL88" s="377"/>
      <c r="AM88" s="377"/>
      <c r="AN88" s="377"/>
      <c r="AO88" s="377"/>
    </row>
    <row r="89" spans="1:41" s="1" customFormat="1">
      <c r="A89" s="1097"/>
      <c r="B89" s="894" t="s">
        <v>597</v>
      </c>
      <c r="C89" s="906"/>
      <c r="D89" s="831"/>
      <c r="E89" s="832"/>
      <c r="F89" s="832"/>
      <c r="G89" s="833"/>
      <c r="H89" s="833"/>
      <c r="I89" s="833"/>
      <c r="J89" s="833"/>
      <c r="K89" s="834">
        <v>100</v>
      </c>
      <c r="L89" s="885"/>
      <c r="M89" s="886"/>
      <c r="N89" s="886"/>
      <c r="O89" s="886"/>
      <c r="P89" s="887"/>
      <c r="Q89" s="891"/>
      <c r="R89" s="888"/>
      <c r="S89" s="833"/>
      <c r="T89" s="834">
        <v>100</v>
      </c>
      <c r="U89" s="889"/>
      <c r="V89" s="890"/>
      <c r="W89" s="885"/>
      <c r="X89" s="886"/>
      <c r="Y89" s="887"/>
      <c r="Z89" s="887"/>
      <c r="AA89" s="887"/>
      <c r="AB89" s="833"/>
      <c r="AC89" s="834">
        <v>100</v>
      </c>
      <c r="AD89" s="377"/>
      <c r="AE89" s="377"/>
      <c r="AF89" s="377"/>
      <c r="AG89" s="377"/>
      <c r="AH89" s="377"/>
      <c r="AI89" s="377"/>
      <c r="AJ89" s="377"/>
      <c r="AK89" s="377"/>
      <c r="AL89" s="377"/>
      <c r="AM89" s="377"/>
      <c r="AN89" s="377"/>
      <c r="AO89" s="377"/>
    </row>
    <row r="90" spans="1:41" s="1" customFormat="1">
      <c r="A90" s="1102"/>
      <c r="B90" s="894" t="s">
        <v>310</v>
      </c>
      <c r="C90" s="892"/>
      <c r="D90" s="831"/>
      <c r="E90" s="832"/>
      <c r="F90" s="832"/>
      <c r="G90" s="833"/>
      <c r="H90" s="833">
        <v>100</v>
      </c>
      <c r="I90" s="833">
        <v>100</v>
      </c>
      <c r="J90" s="833">
        <v>97.142857142857096</v>
      </c>
      <c r="K90" s="834">
        <v>100</v>
      </c>
      <c r="L90" s="885"/>
      <c r="M90" s="886"/>
      <c r="N90" s="886"/>
      <c r="O90" s="886"/>
      <c r="P90" s="887"/>
      <c r="Q90" s="891">
        <v>100</v>
      </c>
      <c r="R90" s="888">
        <v>100</v>
      </c>
      <c r="S90" s="833">
        <v>100</v>
      </c>
      <c r="T90" s="834">
        <v>100</v>
      </c>
      <c r="U90" s="889"/>
      <c r="V90" s="890"/>
      <c r="W90" s="885"/>
      <c r="X90" s="886"/>
      <c r="Y90" s="887"/>
      <c r="Z90" s="887">
        <v>100</v>
      </c>
      <c r="AA90" s="887">
        <v>100</v>
      </c>
      <c r="AB90" s="833">
        <v>97.142857142857096</v>
      </c>
      <c r="AC90" s="834">
        <v>100</v>
      </c>
      <c r="AD90" s="377"/>
      <c r="AE90" s="377"/>
      <c r="AF90" s="377"/>
      <c r="AG90" s="377"/>
      <c r="AH90" s="377"/>
      <c r="AI90" s="377"/>
      <c r="AJ90" s="377"/>
      <c r="AK90" s="377"/>
      <c r="AL90" s="377"/>
      <c r="AM90" s="377"/>
      <c r="AN90" s="377"/>
      <c r="AO90" s="377"/>
    </row>
    <row r="91" spans="1:41" s="1" customFormat="1" ht="15" customHeight="1">
      <c r="A91" s="867" t="s">
        <v>34</v>
      </c>
      <c r="B91" s="868" t="s">
        <v>35</v>
      </c>
      <c r="C91" s="791"/>
      <c r="D91" s="465"/>
      <c r="E91" s="665"/>
      <c r="F91" s="665"/>
      <c r="G91" s="665"/>
      <c r="H91" s="665"/>
      <c r="I91" s="815" t="s">
        <v>30</v>
      </c>
      <c r="J91" s="665"/>
      <c r="K91" s="744"/>
      <c r="L91" s="791"/>
      <c r="M91" s="465"/>
      <c r="N91" s="665"/>
      <c r="O91" s="665"/>
      <c r="P91" s="665"/>
      <c r="Q91" s="665"/>
      <c r="R91" s="815" t="s">
        <v>31</v>
      </c>
      <c r="S91" s="665"/>
      <c r="T91" s="744"/>
      <c r="U91" s="791"/>
      <c r="V91" s="465"/>
      <c r="W91" s="665"/>
      <c r="X91" s="665"/>
      <c r="Y91" s="665"/>
      <c r="Z91" s="665"/>
      <c r="AA91" s="815" t="s">
        <v>32</v>
      </c>
      <c r="AB91" s="665"/>
      <c r="AC91" s="744"/>
      <c r="AD91" s="377"/>
      <c r="AE91" s="377"/>
      <c r="AF91" s="377"/>
      <c r="AG91" s="377"/>
      <c r="AH91" s="377"/>
      <c r="AI91" s="377"/>
      <c r="AJ91" s="377"/>
      <c r="AK91" s="377"/>
      <c r="AL91" s="377"/>
      <c r="AM91" s="377"/>
      <c r="AN91" s="377"/>
      <c r="AO91" s="377"/>
    </row>
    <row r="92" spans="1:41" s="1" customFormat="1">
      <c r="A92" s="869"/>
      <c r="B92" s="870"/>
      <c r="C92" s="871" t="s">
        <v>6</v>
      </c>
      <c r="D92" s="797" t="s">
        <v>7</v>
      </c>
      <c r="E92" s="797" t="s">
        <v>8</v>
      </c>
      <c r="F92" s="797" t="s">
        <v>9</v>
      </c>
      <c r="G92" s="797" t="s">
        <v>10</v>
      </c>
      <c r="H92" s="797" t="s">
        <v>257</v>
      </c>
      <c r="I92" s="798" t="s">
        <v>258</v>
      </c>
      <c r="J92" s="798" t="s">
        <v>328</v>
      </c>
      <c r="K92" s="799" t="s">
        <v>401</v>
      </c>
      <c r="L92" s="800" t="s">
        <v>6</v>
      </c>
      <c r="M92" s="797" t="s">
        <v>7</v>
      </c>
      <c r="N92" s="797" t="s">
        <v>8</v>
      </c>
      <c r="O92" s="797" t="s">
        <v>9</v>
      </c>
      <c r="P92" s="797" t="s">
        <v>10</v>
      </c>
      <c r="Q92" s="797" t="s">
        <v>257</v>
      </c>
      <c r="R92" s="798" t="s">
        <v>258</v>
      </c>
      <c r="S92" s="798" t="s">
        <v>328</v>
      </c>
      <c r="T92" s="799" t="s">
        <v>401</v>
      </c>
      <c r="U92" s="801" t="s">
        <v>6</v>
      </c>
      <c r="V92" s="802" t="s">
        <v>7</v>
      </c>
      <c r="W92" s="803" t="s">
        <v>8</v>
      </c>
      <c r="X92" s="804" t="s">
        <v>9</v>
      </c>
      <c r="Y92" s="804" t="s">
        <v>10</v>
      </c>
      <c r="Z92" s="804" t="s">
        <v>257</v>
      </c>
      <c r="AA92" s="872" t="s">
        <v>258</v>
      </c>
      <c r="AB92" s="798" t="s">
        <v>328</v>
      </c>
      <c r="AC92" s="799" t="s">
        <v>401</v>
      </c>
      <c r="AD92" s="377"/>
      <c r="AE92" s="377"/>
      <c r="AF92" s="377"/>
      <c r="AG92" s="377"/>
      <c r="AH92" s="377"/>
      <c r="AI92" s="377"/>
      <c r="AJ92" s="377"/>
      <c r="AK92" s="377"/>
      <c r="AL92" s="377"/>
      <c r="AM92" s="377"/>
      <c r="AN92" s="377"/>
      <c r="AO92" s="377"/>
    </row>
    <row r="93" spans="1:41" s="1" customFormat="1" ht="24">
      <c r="A93" s="1096" t="s">
        <v>267</v>
      </c>
      <c r="B93" s="894" t="s">
        <v>311</v>
      </c>
      <c r="C93" s="907"/>
      <c r="D93" s="831"/>
      <c r="E93" s="832"/>
      <c r="F93" s="832"/>
      <c r="G93" s="833"/>
      <c r="H93" s="833">
        <v>92.857142857142804</v>
      </c>
      <c r="I93" s="833">
        <v>85.714285714285694</v>
      </c>
      <c r="J93" s="833">
        <v>100</v>
      </c>
      <c r="K93" s="834">
        <v>100</v>
      </c>
      <c r="L93" s="885"/>
      <c r="M93" s="886"/>
      <c r="N93" s="886"/>
      <c r="O93" s="886"/>
      <c r="P93" s="887"/>
      <c r="Q93" s="887">
        <v>100</v>
      </c>
      <c r="R93" s="888">
        <v>100</v>
      </c>
      <c r="S93" s="833">
        <v>100</v>
      </c>
      <c r="T93" s="834">
        <v>100</v>
      </c>
      <c r="U93" s="889"/>
      <c r="V93" s="890"/>
      <c r="W93" s="885"/>
      <c r="X93" s="886"/>
      <c r="Y93" s="887"/>
      <c r="Z93" s="887">
        <v>92.857142857142804</v>
      </c>
      <c r="AA93" s="887">
        <v>85.714285714285694</v>
      </c>
      <c r="AB93" s="833">
        <v>100</v>
      </c>
      <c r="AC93" s="834">
        <v>100</v>
      </c>
      <c r="AD93" s="377"/>
      <c r="AE93" s="377"/>
      <c r="AF93" s="377"/>
      <c r="AG93" s="377"/>
      <c r="AH93" s="377"/>
      <c r="AI93" s="377"/>
      <c r="AJ93" s="377"/>
      <c r="AK93" s="377"/>
      <c r="AL93" s="377"/>
      <c r="AM93" s="377"/>
      <c r="AN93" s="377"/>
      <c r="AO93" s="377"/>
    </row>
    <row r="94" spans="1:41" s="1" customFormat="1" ht="24">
      <c r="A94" s="1097"/>
      <c r="B94" s="894" t="s">
        <v>312</v>
      </c>
      <c r="C94" s="908"/>
      <c r="D94" s="831"/>
      <c r="E94" s="832"/>
      <c r="F94" s="832"/>
      <c r="G94" s="833"/>
      <c r="H94" s="833">
        <v>78.571428571428598</v>
      </c>
      <c r="I94" s="833">
        <v>75</v>
      </c>
      <c r="J94" s="833">
        <v>87.5</v>
      </c>
      <c r="K94" s="834">
        <v>100</v>
      </c>
      <c r="L94" s="885"/>
      <c r="M94" s="886"/>
      <c r="N94" s="886"/>
      <c r="O94" s="886"/>
      <c r="P94" s="887"/>
      <c r="Q94" s="887">
        <v>84.615384615384599</v>
      </c>
      <c r="R94" s="888">
        <v>85.714285714285694</v>
      </c>
      <c r="S94" s="833">
        <v>100</v>
      </c>
      <c r="T94" s="834">
        <v>100</v>
      </c>
      <c r="U94" s="889"/>
      <c r="V94" s="890"/>
      <c r="W94" s="885"/>
      <c r="X94" s="886"/>
      <c r="Y94" s="887"/>
      <c r="Z94" s="887">
        <v>92.857142857142804</v>
      </c>
      <c r="AA94" s="887">
        <v>87.5</v>
      </c>
      <c r="AB94" s="833">
        <v>87.5</v>
      </c>
      <c r="AC94" s="834">
        <v>100</v>
      </c>
      <c r="AD94" s="377"/>
      <c r="AE94" s="377"/>
      <c r="AF94" s="377"/>
      <c r="AG94" s="377"/>
      <c r="AH94" s="377"/>
      <c r="AI94" s="377"/>
      <c r="AJ94" s="377"/>
      <c r="AK94" s="377"/>
      <c r="AL94" s="377"/>
      <c r="AM94" s="377"/>
      <c r="AN94" s="377"/>
      <c r="AO94" s="377"/>
    </row>
    <row r="95" spans="1:41" s="1" customFormat="1">
      <c r="A95" s="1097"/>
      <c r="B95" s="894" t="s">
        <v>313</v>
      </c>
      <c r="C95" s="908"/>
      <c r="D95" s="831"/>
      <c r="E95" s="832"/>
      <c r="F95" s="832"/>
      <c r="G95" s="833"/>
      <c r="H95" s="833">
        <v>92.857142857142804</v>
      </c>
      <c r="I95" s="833">
        <v>85.714285714285694</v>
      </c>
      <c r="J95" s="833">
        <v>100</v>
      </c>
      <c r="K95" s="834">
        <v>100</v>
      </c>
      <c r="L95" s="885"/>
      <c r="M95" s="886"/>
      <c r="N95" s="886"/>
      <c r="O95" s="886"/>
      <c r="P95" s="887"/>
      <c r="Q95" s="891">
        <v>92.857142857142804</v>
      </c>
      <c r="R95" s="888">
        <v>100</v>
      </c>
      <c r="S95" s="833">
        <v>100</v>
      </c>
      <c r="T95" s="834">
        <v>100</v>
      </c>
      <c r="U95" s="889"/>
      <c r="V95" s="890"/>
      <c r="W95" s="885"/>
      <c r="X95" s="886"/>
      <c r="Y95" s="887"/>
      <c r="Z95" s="887">
        <v>100</v>
      </c>
      <c r="AA95" s="887">
        <v>85.714285714285694</v>
      </c>
      <c r="AB95" s="833">
        <v>100</v>
      </c>
      <c r="AC95" s="834">
        <v>100</v>
      </c>
      <c r="AD95" s="377"/>
      <c r="AE95" s="377"/>
      <c r="AF95" s="377"/>
      <c r="AG95" s="377"/>
      <c r="AH95" s="377"/>
      <c r="AI95" s="377"/>
      <c r="AJ95" s="377"/>
      <c r="AK95" s="377"/>
      <c r="AL95" s="377"/>
      <c r="AM95" s="377"/>
      <c r="AN95" s="377"/>
      <c r="AO95" s="377"/>
    </row>
    <row r="96" spans="1:41" s="1" customFormat="1">
      <c r="A96" s="1097"/>
      <c r="B96" s="894" t="s">
        <v>314</v>
      </c>
      <c r="C96" s="908"/>
      <c r="D96" s="831"/>
      <c r="E96" s="832"/>
      <c r="F96" s="832"/>
      <c r="G96" s="833"/>
      <c r="H96" s="833">
        <v>87.5</v>
      </c>
      <c r="I96" s="833">
        <v>100</v>
      </c>
      <c r="J96" s="833">
        <v>75</v>
      </c>
      <c r="K96" s="834">
        <v>100</v>
      </c>
      <c r="L96" s="885"/>
      <c r="M96" s="886"/>
      <c r="N96" s="886"/>
      <c r="O96" s="886"/>
      <c r="P96" s="887"/>
      <c r="Q96" s="891">
        <v>100</v>
      </c>
      <c r="R96" s="888">
        <v>100</v>
      </c>
      <c r="S96" s="833">
        <v>100</v>
      </c>
      <c r="T96" s="834">
        <v>100</v>
      </c>
      <c r="U96" s="889"/>
      <c r="V96" s="890"/>
      <c r="W96" s="885"/>
      <c r="X96" s="886"/>
      <c r="Y96" s="887"/>
      <c r="Z96" s="887">
        <v>87.5</v>
      </c>
      <c r="AA96" s="887">
        <v>100</v>
      </c>
      <c r="AB96" s="833">
        <v>75</v>
      </c>
      <c r="AC96" s="834">
        <v>100</v>
      </c>
      <c r="AD96" s="377"/>
      <c r="AE96" s="377"/>
      <c r="AF96" s="377"/>
      <c r="AG96" s="377"/>
      <c r="AH96" s="377"/>
      <c r="AI96" s="377"/>
      <c r="AJ96" s="377"/>
      <c r="AK96" s="377"/>
      <c r="AL96" s="377"/>
      <c r="AM96" s="377"/>
      <c r="AN96" s="377"/>
      <c r="AO96" s="377"/>
    </row>
    <row r="97" spans="1:41" s="1" customFormat="1">
      <c r="A97" s="1097"/>
      <c r="B97" s="894" t="s">
        <v>315</v>
      </c>
      <c r="C97" s="908"/>
      <c r="D97" s="831"/>
      <c r="E97" s="832"/>
      <c r="F97" s="832"/>
      <c r="G97" s="833"/>
      <c r="H97" s="833">
        <v>81.818181818181799</v>
      </c>
      <c r="I97" s="833">
        <v>100</v>
      </c>
      <c r="J97" s="833">
        <v>100</v>
      </c>
      <c r="K97" s="834">
        <v>100</v>
      </c>
      <c r="L97" s="885"/>
      <c r="M97" s="886"/>
      <c r="N97" s="886"/>
      <c r="O97" s="886"/>
      <c r="P97" s="887"/>
      <c r="Q97" s="891">
        <v>90</v>
      </c>
      <c r="R97" s="888">
        <v>100</v>
      </c>
      <c r="S97" s="833">
        <v>100</v>
      </c>
      <c r="T97" s="834">
        <v>100</v>
      </c>
      <c r="U97" s="889"/>
      <c r="V97" s="890"/>
      <c r="W97" s="885"/>
      <c r="X97" s="886"/>
      <c r="Y97" s="887"/>
      <c r="Z97" s="887">
        <v>90.909090909090907</v>
      </c>
      <c r="AA97" s="887">
        <v>100</v>
      </c>
      <c r="AB97" s="833">
        <v>100</v>
      </c>
      <c r="AC97" s="834">
        <v>100</v>
      </c>
      <c r="AD97" s="377"/>
      <c r="AE97" s="377"/>
      <c r="AF97" s="377"/>
      <c r="AG97" s="377"/>
      <c r="AH97" s="377"/>
      <c r="AI97" s="377"/>
      <c r="AJ97" s="377"/>
      <c r="AK97" s="377"/>
      <c r="AL97" s="377"/>
      <c r="AM97" s="377"/>
      <c r="AN97" s="377"/>
      <c r="AO97" s="377"/>
    </row>
    <row r="98" spans="1:41" s="1" customFormat="1" ht="24">
      <c r="A98" s="1097"/>
      <c r="B98" s="894" t="s">
        <v>316</v>
      </c>
      <c r="C98" s="908"/>
      <c r="D98" s="831"/>
      <c r="E98" s="832"/>
      <c r="F98" s="832"/>
      <c r="G98" s="833"/>
      <c r="H98" s="833">
        <v>81.818181818181799</v>
      </c>
      <c r="I98" s="833">
        <v>75</v>
      </c>
      <c r="J98" s="833">
        <v>80</v>
      </c>
      <c r="K98" s="834">
        <v>100</v>
      </c>
      <c r="L98" s="885"/>
      <c r="M98" s="886"/>
      <c r="N98" s="886"/>
      <c r="O98" s="886"/>
      <c r="P98" s="887"/>
      <c r="Q98" s="891">
        <v>90</v>
      </c>
      <c r="R98" s="888">
        <v>75</v>
      </c>
      <c r="S98" s="833">
        <v>100</v>
      </c>
      <c r="T98" s="834">
        <v>100</v>
      </c>
      <c r="U98" s="889"/>
      <c r="V98" s="890"/>
      <c r="W98" s="885"/>
      <c r="X98" s="886"/>
      <c r="Y98" s="887"/>
      <c r="Z98" s="887">
        <v>90.909090909090907</v>
      </c>
      <c r="AA98" s="887">
        <v>100</v>
      </c>
      <c r="AB98" s="833">
        <v>80</v>
      </c>
      <c r="AC98" s="834">
        <v>100</v>
      </c>
      <c r="AD98" s="377"/>
      <c r="AE98" s="377"/>
      <c r="AF98" s="377"/>
      <c r="AG98" s="377"/>
      <c r="AH98" s="377"/>
      <c r="AI98" s="377"/>
      <c r="AJ98" s="377"/>
      <c r="AK98" s="377"/>
      <c r="AL98" s="377"/>
      <c r="AM98" s="377"/>
      <c r="AN98" s="377"/>
      <c r="AO98" s="377"/>
    </row>
    <row r="99" spans="1:41" s="1" customFormat="1">
      <c r="A99" s="1097"/>
      <c r="B99" s="894" t="s">
        <v>317</v>
      </c>
      <c r="C99" s="908"/>
      <c r="D99" s="831"/>
      <c r="E99" s="832"/>
      <c r="F99" s="832"/>
      <c r="G99" s="833"/>
      <c r="H99" s="833">
        <v>92.307692307692307</v>
      </c>
      <c r="I99" s="833">
        <v>50</v>
      </c>
      <c r="J99" s="833">
        <v>75</v>
      </c>
      <c r="K99" s="834">
        <v>100</v>
      </c>
      <c r="L99" s="885"/>
      <c r="M99" s="886"/>
      <c r="N99" s="886"/>
      <c r="O99" s="886"/>
      <c r="P99" s="887"/>
      <c r="Q99" s="891">
        <v>100</v>
      </c>
      <c r="R99" s="888">
        <v>100</v>
      </c>
      <c r="S99" s="833">
        <v>100</v>
      </c>
      <c r="T99" s="834">
        <v>100</v>
      </c>
      <c r="U99" s="889"/>
      <c r="V99" s="890"/>
      <c r="W99" s="885"/>
      <c r="X99" s="886"/>
      <c r="Y99" s="887"/>
      <c r="Z99" s="887">
        <v>92.307692307692307</v>
      </c>
      <c r="AA99" s="887">
        <v>50</v>
      </c>
      <c r="AB99" s="833">
        <v>75</v>
      </c>
      <c r="AC99" s="834">
        <v>100</v>
      </c>
      <c r="AD99" s="377"/>
      <c r="AE99" s="377"/>
      <c r="AF99" s="377"/>
      <c r="AG99" s="377"/>
      <c r="AH99" s="377"/>
      <c r="AI99" s="377"/>
      <c r="AJ99" s="377"/>
      <c r="AK99" s="377"/>
      <c r="AL99" s="377"/>
      <c r="AM99" s="377"/>
      <c r="AN99" s="377"/>
      <c r="AO99" s="377"/>
    </row>
    <row r="100" spans="1:41" s="1" customFormat="1">
      <c r="A100" s="1097"/>
      <c r="B100" s="894" t="s">
        <v>318</v>
      </c>
      <c r="C100" s="908"/>
      <c r="D100" s="831"/>
      <c r="E100" s="832"/>
      <c r="F100" s="832"/>
      <c r="G100" s="833"/>
      <c r="H100" s="833">
        <v>100</v>
      </c>
      <c r="I100" s="833">
        <v>75</v>
      </c>
      <c r="J100" s="833">
        <v>75</v>
      </c>
      <c r="K100" s="834">
        <v>0</v>
      </c>
      <c r="L100" s="885"/>
      <c r="M100" s="886"/>
      <c r="N100" s="886"/>
      <c r="O100" s="886"/>
      <c r="P100" s="887"/>
      <c r="Q100" s="891">
        <v>100</v>
      </c>
      <c r="R100" s="888">
        <v>100</v>
      </c>
      <c r="S100" s="833">
        <v>100</v>
      </c>
      <c r="T100" s="834" t="s">
        <v>443</v>
      </c>
      <c r="U100" s="889"/>
      <c r="V100" s="890"/>
      <c r="W100" s="885"/>
      <c r="X100" s="886"/>
      <c r="Y100" s="887"/>
      <c r="Z100" s="887">
        <v>100</v>
      </c>
      <c r="AA100" s="887">
        <v>75</v>
      </c>
      <c r="AB100" s="833">
        <v>75</v>
      </c>
      <c r="AC100" s="834">
        <v>0</v>
      </c>
      <c r="AD100" s="377"/>
      <c r="AE100" s="377"/>
      <c r="AF100" s="377"/>
      <c r="AG100" s="377"/>
      <c r="AH100" s="377"/>
      <c r="AI100" s="377"/>
      <c r="AJ100" s="377"/>
      <c r="AK100" s="377"/>
      <c r="AL100" s="377"/>
      <c r="AM100" s="377"/>
      <c r="AN100" s="377"/>
      <c r="AO100" s="377"/>
    </row>
    <row r="101" spans="1:41" s="1" customFormat="1">
      <c r="A101" s="1097"/>
      <c r="B101" s="894" t="s">
        <v>319</v>
      </c>
      <c r="C101" s="908"/>
      <c r="D101" s="831"/>
      <c r="E101" s="832"/>
      <c r="F101" s="832"/>
      <c r="G101" s="833"/>
      <c r="H101" s="833">
        <v>85.714285714285694</v>
      </c>
      <c r="I101" s="833">
        <v>66.6666666666667</v>
      </c>
      <c r="J101" s="833">
        <v>80</v>
      </c>
      <c r="K101" s="834">
        <v>100</v>
      </c>
      <c r="L101" s="885"/>
      <c r="M101" s="886"/>
      <c r="N101" s="886"/>
      <c r="O101" s="886"/>
      <c r="P101" s="887"/>
      <c r="Q101" s="891">
        <v>100</v>
      </c>
      <c r="R101" s="888">
        <v>100</v>
      </c>
      <c r="S101" s="833">
        <v>100</v>
      </c>
      <c r="T101" s="834">
        <v>100</v>
      </c>
      <c r="U101" s="889"/>
      <c r="V101" s="890"/>
      <c r="W101" s="885"/>
      <c r="X101" s="886"/>
      <c r="Y101" s="887"/>
      <c r="Z101" s="887">
        <v>85.714285714285694</v>
      </c>
      <c r="AA101" s="887">
        <v>66.6666666666667</v>
      </c>
      <c r="AB101" s="833">
        <v>80</v>
      </c>
      <c r="AC101" s="834">
        <v>100</v>
      </c>
      <c r="AD101" s="377"/>
      <c r="AE101" s="377"/>
      <c r="AF101" s="377"/>
      <c r="AG101" s="377"/>
      <c r="AH101" s="377"/>
      <c r="AI101" s="377"/>
      <c r="AJ101" s="377"/>
      <c r="AK101" s="377"/>
      <c r="AL101" s="377"/>
      <c r="AM101" s="377"/>
      <c r="AN101" s="377"/>
      <c r="AO101" s="377"/>
    </row>
    <row r="102" spans="1:41" s="1" customFormat="1">
      <c r="A102" s="1097"/>
      <c r="B102" s="894" t="s">
        <v>320</v>
      </c>
      <c r="C102" s="908"/>
      <c r="D102" s="831"/>
      <c r="E102" s="832"/>
      <c r="F102" s="832"/>
      <c r="G102" s="833"/>
      <c r="H102" s="833">
        <v>100</v>
      </c>
      <c r="I102" s="833">
        <v>66.6666666666667</v>
      </c>
      <c r="J102" s="833">
        <v>100</v>
      </c>
      <c r="K102" s="834">
        <v>75</v>
      </c>
      <c r="L102" s="885"/>
      <c r="M102" s="886"/>
      <c r="N102" s="886"/>
      <c r="O102" s="886"/>
      <c r="P102" s="887"/>
      <c r="Q102" s="887">
        <v>100</v>
      </c>
      <c r="R102" s="888">
        <v>100</v>
      </c>
      <c r="S102" s="833">
        <v>100</v>
      </c>
      <c r="T102" s="834">
        <v>100</v>
      </c>
      <c r="U102" s="889"/>
      <c r="V102" s="890"/>
      <c r="W102" s="885"/>
      <c r="X102" s="886"/>
      <c r="Y102" s="887"/>
      <c r="Z102" s="887">
        <v>100</v>
      </c>
      <c r="AA102" s="887">
        <v>66.6666666666667</v>
      </c>
      <c r="AB102" s="833">
        <v>100</v>
      </c>
      <c r="AC102" s="834">
        <v>75</v>
      </c>
      <c r="AD102" s="377"/>
      <c r="AE102" s="377"/>
      <c r="AF102" s="377"/>
      <c r="AG102" s="377"/>
      <c r="AH102" s="377"/>
      <c r="AI102" s="377"/>
      <c r="AJ102" s="377"/>
      <c r="AK102" s="377"/>
      <c r="AL102" s="377"/>
      <c r="AM102" s="377"/>
      <c r="AN102" s="377"/>
      <c r="AO102" s="377"/>
    </row>
    <row r="103" spans="1:41" s="1" customFormat="1" ht="24">
      <c r="A103" s="1097"/>
      <c r="B103" s="894" t="s">
        <v>321</v>
      </c>
      <c r="C103" s="908"/>
      <c r="D103" s="831"/>
      <c r="E103" s="832"/>
      <c r="F103" s="832"/>
      <c r="G103" s="833"/>
      <c r="H103" s="833">
        <v>81.818181818181799</v>
      </c>
      <c r="I103" s="833">
        <v>100</v>
      </c>
      <c r="J103" s="833">
        <v>50</v>
      </c>
      <c r="K103" s="834">
        <v>80</v>
      </c>
      <c r="L103" s="885"/>
      <c r="M103" s="886"/>
      <c r="N103" s="886"/>
      <c r="O103" s="886"/>
      <c r="P103" s="887"/>
      <c r="Q103" s="891">
        <v>100</v>
      </c>
      <c r="R103" s="888">
        <v>100</v>
      </c>
      <c r="S103" s="833">
        <v>100</v>
      </c>
      <c r="T103" s="834">
        <v>100</v>
      </c>
      <c r="U103" s="889"/>
      <c r="V103" s="890"/>
      <c r="W103" s="885"/>
      <c r="X103" s="886"/>
      <c r="Y103" s="887"/>
      <c r="Z103" s="887">
        <v>81.818181818181799</v>
      </c>
      <c r="AA103" s="887">
        <v>100</v>
      </c>
      <c r="AB103" s="833">
        <v>50</v>
      </c>
      <c r="AC103" s="834">
        <v>80</v>
      </c>
      <c r="AD103" s="377"/>
      <c r="AE103" s="377"/>
      <c r="AF103" s="377"/>
      <c r="AG103" s="377"/>
      <c r="AH103" s="377"/>
      <c r="AI103" s="377"/>
      <c r="AJ103" s="377"/>
      <c r="AK103" s="377"/>
      <c r="AL103" s="377"/>
      <c r="AM103" s="377"/>
      <c r="AN103" s="377"/>
      <c r="AO103" s="377"/>
    </row>
    <row r="104" spans="1:41" s="1" customFormat="1" ht="24">
      <c r="A104" s="1097"/>
      <c r="B104" s="894" t="s">
        <v>322</v>
      </c>
      <c r="C104" s="908"/>
      <c r="D104" s="831"/>
      <c r="E104" s="832"/>
      <c r="F104" s="832"/>
      <c r="G104" s="833"/>
      <c r="H104" s="833">
        <v>66.6666666666667</v>
      </c>
      <c r="I104" s="833">
        <v>100</v>
      </c>
      <c r="J104" s="833">
        <v>100</v>
      </c>
      <c r="K104" s="834">
        <v>0</v>
      </c>
      <c r="L104" s="885"/>
      <c r="M104" s="886"/>
      <c r="N104" s="886"/>
      <c r="O104" s="886"/>
      <c r="P104" s="887"/>
      <c r="Q104" s="891">
        <v>100</v>
      </c>
      <c r="R104" s="888">
        <v>100</v>
      </c>
      <c r="S104" s="833">
        <v>100</v>
      </c>
      <c r="T104" s="834" t="s">
        <v>443</v>
      </c>
      <c r="U104" s="889"/>
      <c r="V104" s="890"/>
      <c r="W104" s="885"/>
      <c r="X104" s="886"/>
      <c r="Y104" s="887"/>
      <c r="Z104" s="887">
        <v>66.6666666666667</v>
      </c>
      <c r="AA104" s="887">
        <v>100</v>
      </c>
      <c r="AB104" s="833">
        <v>100</v>
      </c>
      <c r="AC104" s="834">
        <v>0</v>
      </c>
      <c r="AD104" s="377"/>
      <c r="AE104" s="377"/>
      <c r="AF104" s="377"/>
      <c r="AG104" s="377"/>
      <c r="AH104" s="377"/>
      <c r="AI104" s="377"/>
      <c r="AJ104" s="377"/>
      <c r="AK104" s="377"/>
      <c r="AL104" s="377"/>
      <c r="AM104" s="377"/>
      <c r="AN104" s="377"/>
      <c r="AO104" s="377"/>
    </row>
    <row r="105" spans="1:41" s="1" customFormat="1">
      <c r="A105" s="1097"/>
      <c r="B105" s="894" t="s">
        <v>323</v>
      </c>
      <c r="C105" s="908"/>
      <c r="D105" s="831"/>
      <c r="E105" s="832"/>
      <c r="F105" s="832"/>
      <c r="G105" s="833"/>
      <c r="H105" s="833"/>
      <c r="I105" s="833">
        <v>100</v>
      </c>
      <c r="J105" s="833">
        <v>100</v>
      </c>
      <c r="K105" s="834" t="s">
        <v>443</v>
      </c>
      <c r="L105" s="885"/>
      <c r="M105" s="886"/>
      <c r="N105" s="886"/>
      <c r="O105" s="886"/>
      <c r="P105" s="887"/>
      <c r="Q105" s="891"/>
      <c r="R105" s="888">
        <v>100</v>
      </c>
      <c r="S105" s="833">
        <v>100</v>
      </c>
      <c r="T105" s="834" t="s">
        <v>443</v>
      </c>
      <c r="U105" s="889"/>
      <c r="V105" s="890"/>
      <c r="W105" s="885"/>
      <c r="X105" s="886"/>
      <c r="Y105" s="887"/>
      <c r="Z105" s="887"/>
      <c r="AA105" s="887">
        <v>100</v>
      </c>
      <c r="AB105" s="833">
        <v>100</v>
      </c>
      <c r="AC105" s="834" t="s">
        <v>443</v>
      </c>
      <c r="AD105" s="377"/>
      <c r="AE105" s="377"/>
      <c r="AF105" s="377"/>
      <c r="AG105" s="377"/>
      <c r="AH105" s="377"/>
      <c r="AI105" s="377"/>
      <c r="AJ105" s="377"/>
      <c r="AK105" s="377"/>
      <c r="AL105" s="377"/>
      <c r="AM105" s="377"/>
      <c r="AN105" s="377"/>
      <c r="AO105" s="377"/>
    </row>
    <row r="106" spans="1:41" s="1" customFormat="1">
      <c r="A106" s="1097"/>
      <c r="B106" s="894" t="s">
        <v>324</v>
      </c>
      <c r="C106" s="908"/>
      <c r="D106" s="831"/>
      <c r="E106" s="832"/>
      <c r="F106" s="832"/>
      <c r="G106" s="833"/>
      <c r="H106" s="833">
        <v>100</v>
      </c>
      <c r="I106" s="833">
        <v>66.6666666666667</v>
      </c>
      <c r="J106" s="833">
        <v>0</v>
      </c>
      <c r="K106" s="834">
        <v>50</v>
      </c>
      <c r="L106" s="885"/>
      <c r="M106" s="886"/>
      <c r="N106" s="886"/>
      <c r="O106" s="886"/>
      <c r="P106" s="887"/>
      <c r="Q106" s="891">
        <v>100</v>
      </c>
      <c r="R106" s="888">
        <v>100</v>
      </c>
      <c r="S106" s="833">
        <v>0</v>
      </c>
      <c r="T106" s="834">
        <v>100</v>
      </c>
      <c r="U106" s="889"/>
      <c r="V106" s="890"/>
      <c r="W106" s="885"/>
      <c r="X106" s="886"/>
      <c r="Y106" s="887"/>
      <c r="Z106" s="887">
        <v>100</v>
      </c>
      <c r="AA106" s="887">
        <v>66.6666666666667</v>
      </c>
      <c r="AB106" s="833">
        <v>0</v>
      </c>
      <c r="AC106" s="834">
        <v>50</v>
      </c>
      <c r="AD106" s="377"/>
      <c r="AE106" s="377"/>
      <c r="AF106" s="377"/>
      <c r="AG106" s="377"/>
      <c r="AH106" s="377"/>
      <c r="AI106" s="377"/>
      <c r="AJ106" s="377"/>
      <c r="AK106" s="377"/>
      <c r="AL106" s="377"/>
      <c r="AM106" s="377"/>
      <c r="AN106" s="377"/>
      <c r="AO106" s="377"/>
    </row>
    <row r="107" spans="1:41" s="1" customFormat="1">
      <c r="A107" s="1097"/>
      <c r="B107" s="894" t="s">
        <v>325</v>
      </c>
      <c r="C107" s="908"/>
      <c r="D107" s="831"/>
      <c r="E107" s="832"/>
      <c r="F107" s="832"/>
      <c r="G107" s="833"/>
      <c r="H107" s="833">
        <v>100</v>
      </c>
      <c r="I107" s="833">
        <v>100</v>
      </c>
      <c r="J107" s="833">
        <v>66.6666666666667</v>
      </c>
      <c r="K107" s="834">
        <v>100</v>
      </c>
      <c r="L107" s="885"/>
      <c r="M107" s="886"/>
      <c r="N107" s="886"/>
      <c r="O107" s="886"/>
      <c r="P107" s="887"/>
      <c r="Q107" s="891">
        <v>100</v>
      </c>
      <c r="R107" s="888">
        <v>100</v>
      </c>
      <c r="S107" s="833">
        <v>66.6666666666667</v>
      </c>
      <c r="T107" s="834">
        <v>100</v>
      </c>
      <c r="U107" s="889"/>
      <c r="V107" s="890"/>
      <c r="W107" s="885"/>
      <c r="X107" s="886"/>
      <c r="Y107" s="887"/>
      <c r="Z107" s="887">
        <v>100</v>
      </c>
      <c r="AA107" s="887">
        <v>100</v>
      </c>
      <c r="AB107" s="833">
        <v>100</v>
      </c>
      <c r="AC107" s="834">
        <v>100</v>
      </c>
      <c r="AD107" s="377"/>
      <c r="AE107" s="377"/>
      <c r="AF107" s="377"/>
      <c r="AG107" s="377"/>
      <c r="AH107" s="377"/>
      <c r="AI107" s="377"/>
      <c r="AJ107" s="377"/>
      <c r="AK107" s="377"/>
      <c r="AL107" s="377"/>
      <c r="AM107" s="377"/>
      <c r="AN107" s="377"/>
      <c r="AO107" s="377"/>
    </row>
    <row r="108" spans="1:41" s="1" customFormat="1">
      <c r="A108" s="1102"/>
      <c r="B108" s="894" t="s">
        <v>326</v>
      </c>
      <c r="C108" s="909"/>
      <c r="D108" s="831"/>
      <c r="E108" s="832"/>
      <c r="F108" s="832"/>
      <c r="G108" s="833"/>
      <c r="H108" s="833"/>
      <c r="I108" s="833">
        <v>100</v>
      </c>
      <c r="J108" s="833">
        <v>100</v>
      </c>
      <c r="K108" s="834" t="s">
        <v>443</v>
      </c>
      <c r="L108" s="885"/>
      <c r="M108" s="886"/>
      <c r="N108" s="886"/>
      <c r="O108" s="886"/>
      <c r="P108" s="887"/>
      <c r="Q108" s="891"/>
      <c r="R108" s="888">
        <v>100</v>
      </c>
      <c r="S108" s="833">
        <v>100</v>
      </c>
      <c r="T108" s="834" t="s">
        <v>443</v>
      </c>
      <c r="U108" s="889"/>
      <c r="V108" s="890"/>
      <c r="W108" s="885"/>
      <c r="X108" s="886"/>
      <c r="Y108" s="887"/>
      <c r="Z108" s="887"/>
      <c r="AA108" s="887">
        <v>100</v>
      </c>
      <c r="AB108" s="833">
        <v>100</v>
      </c>
      <c r="AC108" s="834" t="s">
        <v>443</v>
      </c>
      <c r="AD108" s="377"/>
      <c r="AE108" s="377"/>
      <c r="AF108" s="377"/>
      <c r="AG108" s="377"/>
      <c r="AH108" s="377"/>
      <c r="AI108" s="377"/>
      <c r="AJ108" s="377"/>
      <c r="AK108" s="377"/>
      <c r="AL108" s="377"/>
      <c r="AM108" s="377"/>
      <c r="AN108" s="377"/>
      <c r="AO108" s="377"/>
    </row>
    <row r="109" spans="1:41" s="1" customFormat="1" ht="15" customHeight="1">
      <c r="A109" s="867" t="s">
        <v>34</v>
      </c>
      <c r="B109" s="868" t="s">
        <v>35</v>
      </c>
      <c r="C109" s="791"/>
      <c r="D109" s="465"/>
      <c r="E109" s="665"/>
      <c r="F109" s="665"/>
      <c r="G109" s="665"/>
      <c r="H109" s="665"/>
      <c r="I109" s="815" t="s">
        <v>30</v>
      </c>
      <c r="J109" s="665"/>
      <c r="K109" s="744"/>
      <c r="L109" s="791"/>
      <c r="M109" s="465"/>
      <c r="N109" s="665"/>
      <c r="O109" s="665"/>
      <c r="P109" s="665"/>
      <c r="Q109" s="665"/>
      <c r="R109" s="815" t="s">
        <v>31</v>
      </c>
      <c r="S109" s="665"/>
      <c r="T109" s="744"/>
      <c r="U109" s="791"/>
      <c r="V109" s="465"/>
      <c r="W109" s="665"/>
      <c r="X109" s="665"/>
      <c r="Y109" s="665"/>
      <c r="Z109" s="665"/>
      <c r="AA109" s="815" t="s">
        <v>32</v>
      </c>
      <c r="AB109" s="665"/>
      <c r="AC109" s="744"/>
      <c r="AD109" s="377"/>
      <c r="AE109" s="377"/>
      <c r="AF109" s="377"/>
      <c r="AG109" s="377"/>
      <c r="AH109" s="377"/>
      <c r="AI109" s="377"/>
      <c r="AJ109" s="377"/>
      <c r="AK109" s="377"/>
      <c r="AL109" s="377"/>
      <c r="AM109" s="377"/>
      <c r="AN109" s="377"/>
      <c r="AO109" s="377"/>
    </row>
    <row r="110" spans="1:41" s="1" customFormat="1">
      <c r="A110" s="869"/>
      <c r="B110" s="870"/>
      <c r="C110" s="871" t="s">
        <v>6</v>
      </c>
      <c r="D110" s="797" t="s">
        <v>7</v>
      </c>
      <c r="E110" s="797" t="s">
        <v>8</v>
      </c>
      <c r="F110" s="797" t="s">
        <v>9</v>
      </c>
      <c r="G110" s="797" t="s">
        <v>10</v>
      </c>
      <c r="H110" s="797" t="s">
        <v>257</v>
      </c>
      <c r="I110" s="798" t="s">
        <v>258</v>
      </c>
      <c r="J110" s="798" t="s">
        <v>328</v>
      </c>
      <c r="K110" s="799" t="s">
        <v>401</v>
      </c>
      <c r="L110" s="800" t="s">
        <v>6</v>
      </c>
      <c r="M110" s="797" t="s">
        <v>7</v>
      </c>
      <c r="N110" s="797" t="s">
        <v>8</v>
      </c>
      <c r="O110" s="797" t="s">
        <v>9</v>
      </c>
      <c r="P110" s="797" t="s">
        <v>10</v>
      </c>
      <c r="Q110" s="797" t="s">
        <v>257</v>
      </c>
      <c r="R110" s="798" t="s">
        <v>258</v>
      </c>
      <c r="S110" s="798" t="s">
        <v>328</v>
      </c>
      <c r="T110" s="799" t="s">
        <v>401</v>
      </c>
      <c r="U110" s="801" t="s">
        <v>6</v>
      </c>
      <c r="V110" s="802" t="s">
        <v>7</v>
      </c>
      <c r="W110" s="803" t="s">
        <v>8</v>
      </c>
      <c r="X110" s="804" t="s">
        <v>9</v>
      </c>
      <c r="Y110" s="804" t="s">
        <v>10</v>
      </c>
      <c r="Z110" s="804" t="s">
        <v>257</v>
      </c>
      <c r="AA110" s="872" t="s">
        <v>258</v>
      </c>
      <c r="AB110" s="798" t="s">
        <v>328</v>
      </c>
      <c r="AC110" s="799" t="s">
        <v>401</v>
      </c>
      <c r="AD110" s="377"/>
      <c r="AE110" s="377"/>
      <c r="AF110" s="377"/>
      <c r="AG110" s="377"/>
      <c r="AH110" s="377"/>
      <c r="AI110" s="377"/>
      <c r="AJ110" s="377"/>
      <c r="AK110" s="377"/>
      <c r="AL110" s="377"/>
      <c r="AM110" s="377"/>
      <c r="AN110" s="377"/>
      <c r="AO110" s="377"/>
    </row>
    <row r="111" spans="1:41" s="1" customFormat="1" ht="24">
      <c r="A111" s="1096" t="s">
        <v>337</v>
      </c>
      <c r="B111" s="894" t="s">
        <v>338</v>
      </c>
      <c r="C111" s="907"/>
      <c r="D111" s="831"/>
      <c r="E111" s="832"/>
      <c r="F111" s="832"/>
      <c r="G111" s="833"/>
      <c r="H111" s="833"/>
      <c r="I111" s="833"/>
      <c r="J111" s="833">
        <v>100</v>
      </c>
      <c r="K111" s="834">
        <v>85.714285714285708</v>
      </c>
      <c r="L111" s="885"/>
      <c r="M111" s="886"/>
      <c r="N111" s="886"/>
      <c r="O111" s="886"/>
      <c r="P111" s="887"/>
      <c r="Q111" s="887"/>
      <c r="R111" s="888"/>
      <c r="S111" s="833">
        <v>100</v>
      </c>
      <c r="T111" s="834">
        <v>100</v>
      </c>
      <c r="U111" s="889"/>
      <c r="V111" s="890"/>
      <c r="W111" s="885"/>
      <c r="X111" s="886"/>
      <c r="Y111" s="887"/>
      <c r="Z111" s="887"/>
      <c r="AA111" s="887"/>
      <c r="AB111" s="833">
        <v>100</v>
      </c>
      <c r="AC111" s="834">
        <v>85.714285714285708</v>
      </c>
      <c r="AD111" s="377"/>
      <c r="AE111" s="377"/>
      <c r="AF111" s="377"/>
      <c r="AG111" s="377"/>
      <c r="AH111" s="377"/>
      <c r="AI111" s="377"/>
      <c r="AJ111" s="377"/>
      <c r="AK111" s="377"/>
      <c r="AL111" s="377"/>
      <c r="AM111" s="377"/>
      <c r="AN111" s="377"/>
      <c r="AO111" s="377"/>
    </row>
    <row r="112" spans="1:41" s="1" customFormat="1" ht="24">
      <c r="A112" s="1097"/>
      <c r="B112" s="894" t="s">
        <v>339</v>
      </c>
      <c r="C112" s="908"/>
      <c r="D112" s="831"/>
      <c r="E112" s="832"/>
      <c r="F112" s="832"/>
      <c r="G112" s="833"/>
      <c r="H112" s="833"/>
      <c r="I112" s="833"/>
      <c r="J112" s="833">
        <v>100</v>
      </c>
      <c r="K112" s="834">
        <v>100</v>
      </c>
      <c r="L112" s="885"/>
      <c r="M112" s="886"/>
      <c r="N112" s="886"/>
      <c r="O112" s="886"/>
      <c r="P112" s="887"/>
      <c r="Q112" s="887"/>
      <c r="R112" s="888"/>
      <c r="S112" s="833">
        <v>100</v>
      </c>
      <c r="T112" s="834">
        <v>100</v>
      </c>
      <c r="U112" s="889"/>
      <c r="V112" s="890"/>
      <c r="W112" s="885"/>
      <c r="X112" s="886"/>
      <c r="Y112" s="887"/>
      <c r="Z112" s="887"/>
      <c r="AA112" s="887"/>
      <c r="AB112" s="833">
        <v>100</v>
      </c>
      <c r="AC112" s="834">
        <v>100</v>
      </c>
      <c r="AD112" s="377"/>
      <c r="AE112" s="377"/>
      <c r="AF112" s="377"/>
      <c r="AG112" s="377"/>
      <c r="AH112" s="377"/>
      <c r="AI112" s="377"/>
      <c r="AJ112" s="377"/>
      <c r="AK112" s="377"/>
      <c r="AL112" s="377"/>
      <c r="AM112" s="377"/>
      <c r="AN112" s="377"/>
      <c r="AO112" s="377"/>
    </row>
    <row r="113" spans="1:41" s="1" customFormat="1" ht="24">
      <c r="A113" s="1097"/>
      <c r="B113" s="894" t="s">
        <v>340</v>
      </c>
      <c r="C113" s="908"/>
      <c r="D113" s="831"/>
      <c r="E113" s="832"/>
      <c r="F113" s="832"/>
      <c r="G113" s="833"/>
      <c r="H113" s="833"/>
      <c r="I113" s="833"/>
      <c r="J113" s="833">
        <v>100</v>
      </c>
      <c r="K113" s="834">
        <v>100</v>
      </c>
      <c r="L113" s="885"/>
      <c r="M113" s="886"/>
      <c r="N113" s="886"/>
      <c r="O113" s="886"/>
      <c r="P113" s="887"/>
      <c r="Q113" s="891"/>
      <c r="R113" s="888"/>
      <c r="S113" s="833">
        <v>100</v>
      </c>
      <c r="T113" s="834">
        <v>100</v>
      </c>
      <c r="U113" s="889"/>
      <c r="V113" s="890"/>
      <c r="W113" s="885"/>
      <c r="X113" s="886"/>
      <c r="Y113" s="887"/>
      <c r="Z113" s="887"/>
      <c r="AA113" s="887"/>
      <c r="AB113" s="833">
        <v>100</v>
      </c>
      <c r="AC113" s="834">
        <v>100</v>
      </c>
      <c r="AD113" s="377"/>
      <c r="AE113" s="377"/>
      <c r="AF113" s="377"/>
      <c r="AG113" s="377"/>
      <c r="AH113" s="377"/>
      <c r="AI113" s="377"/>
      <c r="AJ113" s="377"/>
      <c r="AK113" s="377"/>
      <c r="AL113" s="377"/>
      <c r="AM113" s="377"/>
      <c r="AN113" s="377"/>
      <c r="AO113" s="377"/>
    </row>
    <row r="114" spans="1:41" s="1" customFormat="1" ht="24">
      <c r="A114" s="1097"/>
      <c r="B114" s="894" t="s">
        <v>341</v>
      </c>
      <c r="C114" s="908"/>
      <c r="D114" s="831"/>
      <c r="E114" s="832"/>
      <c r="F114" s="832"/>
      <c r="G114" s="833"/>
      <c r="H114" s="833"/>
      <c r="I114" s="833"/>
      <c r="J114" s="833">
        <v>50</v>
      </c>
      <c r="K114" s="834">
        <v>100</v>
      </c>
      <c r="L114" s="885"/>
      <c r="M114" s="886"/>
      <c r="N114" s="886"/>
      <c r="O114" s="886"/>
      <c r="P114" s="887"/>
      <c r="Q114" s="891"/>
      <c r="R114" s="888"/>
      <c r="S114" s="833">
        <v>100</v>
      </c>
      <c r="T114" s="834">
        <v>100</v>
      </c>
      <c r="U114" s="889"/>
      <c r="V114" s="890"/>
      <c r="W114" s="885"/>
      <c r="X114" s="886"/>
      <c r="Y114" s="887"/>
      <c r="Z114" s="887"/>
      <c r="AA114" s="887"/>
      <c r="AB114" s="833">
        <v>50</v>
      </c>
      <c r="AC114" s="834">
        <v>100</v>
      </c>
      <c r="AD114" s="377"/>
      <c r="AE114" s="377"/>
      <c r="AF114" s="377"/>
      <c r="AG114" s="377"/>
      <c r="AH114" s="377"/>
      <c r="AI114" s="377"/>
      <c r="AJ114" s="377"/>
      <c r="AK114" s="377"/>
      <c r="AL114" s="377"/>
      <c r="AM114" s="377"/>
      <c r="AN114" s="377"/>
      <c r="AO114" s="377"/>
    </row>
    <row r="115" spans="1:41" s="1" customFormat="1" ht="24">
      <c r="A115" s="1097"/>
      <c r="B115" s="894" t="s">
        <v>598</v>
      </c>
      <c r="C115" s="908"/>
      <c r="D115" s="831"/>
      <c r="E115" s="832"/>
      <c r="F115" s="832"/>
      <c r="G115" s="833"/>
      <c r="H115" s="833"/>
      <c r="I115" s="833"/>
      <c r="J115" s="833"/>
      <c r="K115" s="834">
        <v>100</v>
      </c>
      <c r="L115" s="885"/>
      <c r="M115" s="886"/>
      <c r="N115" s="886"/>
      <c r="O115" s="886"/>
      <c r="P115" s="887"/>
      <c r="Q115" s="891"/>
      <c r="R115" s="888"/>
      <c r="S115" s="833"/>
      <c r="T115" s="834">
        <v>100</v>
      </c>
      <c r="U115" s="889"/>
      <c r="V115" s="890"/>
      <c r="W115" s="885"/>
      <c r="X115" s="886"/>
      <c r="Y115" s="887"/>
      <c r="Z115" s="887"/>
      <c r="AA115" s="887"/>
      <c r="AB115" s="833"/>
      <c r="AC115" s="834">
        <v>100</v>
      </c>
      <c r="AD115" s="377"/>
      <c r="AE115" s="377"/>
      <c r="AF115" s="377"/>
      <c r="AG115" s="377"/>
      <c r="AH115" s="377"/>
      <c r="AI115" s="377"/>
      <c r="AJ115" s="377"/>
      <c r="AK115" s="377"/>
      <c r="AL115" s="377"/>
      <c r="AM115" s="377"/>
      <c r="AN115" s="377"/>
      <c r="AO115" s="377"/>
    </row>
    <row r="116" spans="1:41" s="1" customFormat="1" ht="24">
      <c r="A116" s="1097"/>
      <c r="B116" s="894" t="s">
        <v>342</v>
      </c>
      <c r="C116" s="908"/>
      <c r="D116" s="831"/>
      <c r="E116" s="832"/>
      <c r="F116" s="832"/>
      <c r="G116" s="833"/>
      <c r="H116" s="833"/>
      <c r="I116" s="833"/>
      <c r="J116" s="833">
        <v>88.8888888888889</v>
      </c>
      <c r="K116" s="834">
        <v>60</v>
      </c>
      <c r="L116" s="885"/>
      <c r="M116" s="886"/>
      <c r="N116" s="886"/>
      <c r="O116" s="886"/>
      <c r="P116" s="887"/>
      <c r="Q116" s="891"/>
      <c r="R116" s="888"/>
      <c r="S116" s="833">
        <v>100</v>
      </c>
      <c r="T116" s="834">
        <v>60</v>
      </c>
      <c r="U116" s="889"/>
      <c r="V116" s="890"/>
      <c r="W116" s="885"/>
      <c r="X116" s="886"/>
      <c r="Y116" s="887"/>
      <c r="Z116" s="887"/>
      <c r="AA116" s="887"/>
      <c r="AB116" s="833">
        <v>88.8888888888889</v>
      </c>
      <c r="AC116" s="834">
        <v>100</v>
      </c>
      <c r="AD116" s="377"/>
      <c r="AE116" s="377"/>
      <c r="AF116" s="377"/>
      <c r="AG116" s="377"/>
      <c r="AH116" s="377"/>
      <c r="AI116" s="377"/>
      <c r="AJ116" s="377"/>
      <c r="AK116" s="377"/>
      <c r="AL116" s="377"/>
      <c r="AM116" s="377"/>
      <c r="AN116" s="377"/>
      <c r="AO116" s="377"/>
    </row>
    <row r="117" spans="1:41" s="1" customFormat="1" ht="24">
      <c r="A117" s="1097"/>
      <c r="B117" s="894" t="s">
        <v>343</v>
      </c>
      <c r="C117" s="908"/>
      <c r="D117" s="831"/>
      <c r="E117" s="832"/>
      <c r="F117" s="832"/>
      <c r="G117" s="833"/>
      <c r="H117" s="833"/>
      <c r="I117" s="833"/>
      <c r="J117" s="833">
        <v>100</v>
      </c>
      <c r="K117" s="834">
        <v>100</v>
      </c>
      <c r="L117" s="885"/>
      <c r="M117" s="886"/>
      <c r="N117" s="886"/>
      <c r="O117" s="886"/>
      <c r="P117" s="887"/>
      <c r="Q117" s="891"/>
      <c r="R117" s="888"/>
      <c r="S117" s="833">
        <v>100</v>
      </c>
      <c r="T117" s="834">
        <v>100</v>
      </c>
      <c r="U117" s="889"/>
      <c r="V117" s="890"/>
      <c r="W117" s="885"/>
      <c r="X117" s="886"/>
      <c r="Y117" s="887"/>
      <c r="Z117" s="887"/>
      <c r="AA117" s="887"/>
      <c r="AB117" s="833">
        <v>100</v>
      </c>
      <c r="AC117" s="834">
        <v>100</v>
      </c>
      <c r="AD117" s="377"/>
      <c r="AE117" s="377"/>
      <c r="AF117" s="377"/>
      <c r="AG117" s="377"/>
      <c r="AH117" s="377"/>
      <c r="AI117" s="377"/>
      <c r="AJ117" s="377"/>
      <c r="AK117" s="377"/>
      <c r="AL117" s="377"/>
      <c r="AM117" s="377"/>
      <c r="AN117" s="377"/>
      <c r="AO117" s="377"/>
    </row>
    <row r="118" spans="1:41" s="1" customFormat="1" ht="24">
      <c r="A118" s="1097"/>
      <c r="B118" s="894" t="s">
        <v>344</v>
      </c>
      <c r="C118" s="908"/>
      <c r="D118" s="831"/>
      <c r="E118" s="832"/>
      <c r="F118" s="832"/>
      <c r="G118" s="833"/>
      <c r="H118" s="833"/>
      <c r="I118" s="833"/>
      <c r="J118" s="833">
        <v>66.6666666666667</v>
      </c>
      <c r="K118" s="834">
        <v>100</v>
      </c>
      <c r="L118" s="885"/>
      <c r="M118" s="886"/>
      <c r="N118" s="886"/>
      <c r="O118" s="886"/>
      <c r="P118" s="887"/>
      <c r="Q118" s="891"/>
      <c r="R118" s="888"/>
      <c r="S118" s="833">
        <v>100</v>
      </c>
      <c r="T118" s="834">
        <v>100</v>
      </c>
      <c r="U118" s="889"/>
      <c r="V118" s="890"/>
      <c r="W118" s="885"/>
      <c r="X118" s="886"/>
      <c r="Y118" s="887"/>
      <c r="Z118" s="887"/>
      <c r="AA118" s="887"/>
      <c r="AB118" s="833">
        <v>66.6666666666667</v>
      </c>
      <c r="AC118" s="834">
        <v>100</v>
      </c>
      <c r="AD118" s="377"/>
      <c r="AE118" s="377"/>
      <c r="AF118" s="377"/>
      <c r="AG118" s="377"/>
      <c r="AH118" s="377"/>
      <c r="AI118" s="377"/>
      <c r="AJ118" s="377"/>
      <c r="AK118" s="377"/>
      <c r="AL118" s="377"/>
      <c r="AM118" s="377"/>
      <c r="AN118" s="377"/>
      <c r="AO118" s="377"/>
    </row>
    <row r="119" spans="1:41" s="1" customFormat="1">
      <c r="A119" s="1097"/>
      <c r="B119" s="894" t="s">
        <v>345</v>
      </c>
      <c r="C119" s="908"/>
      <c r="D119" s="831"/>
      <c r="E119" s="832"/>
      <c r="F119" s="832"/>
      <c r="G119" s="833"/>
      <c r="H119" s="833"/>
      <c r="I119" s="833"/>
      <c r="J119" s="833">
        <v>90</v>
      </c>
      <c r="K119" s="834">
        <v>100</v>
      </c>
      <c r="L119" s="885"/>
      <c r="M119" s="886"/>
      <c r="N119" s="886"/>
      <c r="O119" s="886"/>
      <c r="P119" s="887"/>
      <c r="Q119" s="891"/>
      <c r="R119" s="888"/>
      <c r="S119" s="833">
        <v>100</v>
      </c>
      <c r="T119" s="834">
        <v>100</v>
      </c>
      <c r="U119" s="889"/>
      <c r="V119" s="890"/>
      <c r="W119" s="885"/>
      <c r="X119" s="886"/>
      <c r="Y119" s="887"/>
      <c r="Z119" s="887"/>
      <c r="AA119" s="887"/>
      <c r="AB119" s="833">
        <v>90</v>
      </c>
      <c r="AC119" s="834">
        <v>100</v>
      </c>
      <c r="AD119" s="377"/>
      <c r="AE119" s="377"/>
      <c r="AF119" s="377"/>
      <c r="AG119" s="377"/>
      <c r="AH119" s="377"/>
      <c r="AI119" s="377"/>
      <c r="AJ119" s="377"/>
      <c r="AK119" s="377"/>
      <c r="AL119" s="377"/>
      <c r="AM119" s="377"/>
      <c r="AN119" s="377"/>
      <c r="AO119" s="377"/>
    </row>
    <row r="120" spans="1:41" s="1" customFormat="1" ht="24">
      <c r="A120" s="1097"/>
      <c r="B120" s="894" t="s">
        <v>346</v>
      </c>
      <c r="C120" s="908"/>
      <c r="D120" s="831"/>
      <c r="E120" s="832"/>
      <c r="F120" s="832"/>
      <c r="G120" s="833"/>
      <c r="H120" s="833"/>
      <c r="I120" s="833"/>
      <c r="J120" s="833">
        <v>100</v>
      </c>
      <c r="K120" s="834">
        <v>100</v>
      </c>
      <c r="L120" s="885"/>
      <c r="M120" s="886"/>
      <c r="N120" s="886"/>
      <c r="O120" s="886"/>
      <c r="P120" s="887"/>
      <c r="Q120" s="891"/>
      <c r="R120" s="888"/>
      <c r="S120" s="833">
        <v>100</v>
      </c>
      <c r="T120" s="834">
        <v>100</v>
      </c>
      <c r="U120" s="889"/>
      <c r="V120" s="890"/>
      <c r="W120" s="885"/>
      <c r="X120" s="886"/>
      <c r="Y120" s="887"/>
      <c r="Z120" s="887"/>
      <c r="AA120" s="887"/>
      <c r="AB120" s="833">
        <v>100</v>
      </c>
      <c r="AC120" s="834">
        <v>100</v>
      </c>
      <c r="AD120" s="377"/>
      <c r="AE120" s="377"/>
      <c r="AF120" s="377"/>
      <c r="AG120" s="377"/>
      <c r="AH120" s="377"/>
      <c r="AI120" s="377"/>
      <c r="AJ120" s="377"/>
      <c r="AK120" s="377"/>
      <c r="AL120" s="377"/>
      <c r="AM120" s="377"/>
      <c r="AN120" s="377"/>
      <c r="AO120" s="377"/>
    </row>
    <row r="121" spans="1:41" s="1" customFormat="1" ht="24">
      <c r="A121" s="1097"/>
      <c r="B121" s="894" t="s">
        <v>347</v>
      </c>
      <c r="C121" s="908"/>
      <c r="D121" s="831"/>
      <c r="E121" s="832"/>
      <c r="F121" s="832"/>
      <c r="G121" s="833"/>
      <c r="H121" s="833"/>
      <c r="I121" s="833"/>
      <c r="J121" s="833">
        <v>87.5</v>
      </c>
      <c r="K121" s="834">
        <v>100</v>
      </c>
      <c r="L121" s="885"/>
      <c r="M121" s="886"/>
      <c r="N121" s="886"/>
      <c r="O121" s="886"/>
      <c r="P121" s="887"/>
      <c r="Q121" s="887"/>
      <c r="R121" s="888"/>
      <c r="S121" s="833">
        <v>100</v>
      </c>
      <c r="T121" s="834">
        <v>100</v>
      </c>
      <c r="U121" s="889"/>
      <c r="V121" s="890"/>
      <c r="W121" s="885"/>
      <c r="X121" s="886"/>
      <c r="Y121" s="887"/>
      <c r="Z121" s="887"/>
      <c r="AA121" s="887"/>
      <c r="AB121" s="833">
        <v>87.5</v>
      </c>
      <c r="AC121" s="834">
        <v>100</v>
      </c>
      <c r="AD121" s="377"/>
      <c r="AE121" s="377"/>
      <c r="AF121" s="377"/>
      <c r="AG121" s="377"/>
      <c r="AH121" s="377"/>
      <c r="AI121" s="377"/>
      <c r="AJ121" s="377"/>
      <c r="AK121" s="377"/>
      <c r="AL121" s="377"/>
      <c r="AM121" s="377"/>
      <c r="AN121" s="377"/>
      <c r="AO121" s="377"/>
    </row>
    <row r="122" spans="1:41" s="1" customFormat="1" ht="24">
      <c r="A122" s="1097"/>
      <c r="B122" s="894" t="s">
        <v>348</v>
      </c>
      <c r="C122" s="908"/>
      <c r="D122" s="831"/>
      <c r="E122" s="832"/>
      <c r="F122" s="832"/>
      <c r="G122" s="833"/>
      <c r="H122" s="833"/>
      <c r="I122" s="833"/>
      <c r="J122" s="833">
        <v>100</v>
      </c>
      <c r="K122" s="834">
        <v>100</v>
      </c>
      <c r="L122" s="885"/>
      <c r="M122" s="886"/>
      <c r="N122" s="886"/>
      <c r="O122" s="886"/>
      <c r="P122" s="887"/>
      <c r="Q122" s="891"/>
      <c r="R122" s="888"/>
      <c r="S122" s="833">
        <v>100</v>
      </c>
      <c r="T122" s="834">
        <v>100</v>
      </c>
      <c r="U122" s="889"/>
      <c r="V122" s="890"/>
      <c r="W122" s="885"/>
      <c r="X122" s="886"/>
      <c r="Y122" s="887"/>
      <c r="Z122" s="887"/>
      <c r="AA122" s="887"/>
      <c r="AB122" s="833">
        <v>100</v>
      </c>
      <c r="AC122" s="834">
        <v>100</v>
      </c>
      <c r="AD122" s="377"/>
      <c r="AE122" s="377"/>
      <c r="AF122" s="377"/>
      <c r="AG122" s="377"/>
      <c r="AH122" s="377"/>
      <c r="AI122" s="377"/>
      <c r="AJ122" s="377"/>
      <c r="AK122" s="377"/>
      <c r="AL122" s="377"/>
      <c r="AM122" s="377"/>
      <c r="AN122" s="377"/>
      <c r="AO122" s="377"/>
    </row>
    <row r="123" spans="1:41" s="1" customFormat="1">
      <c r="A123" s="1097"/>
      <c r="B123" s="894" t="s">
        <v>349</v>
      </c>
      <c r="C123" s="908"/>
      <c r="D123" s="831"/>
      <c r="E123" s="832"/>
      <c r="F123" s="832"/>
      <c r="G123" s="833"/>
      <c r="H123" s="833"/>
      <c r="I123" s="833"/>
      <c r="J123" s="833">
        <v>100</v>
      </c>
      <c r="K123" s="834" t="s">
        <v>443</v>
      </c>
      <c r="L123" s="885"/>
      <c r="M123" s="886"/>
      <c r="N123" s="886"/>
      <c r="O123" s="886"/>
      <c r="P123" s="887"/>
      <c r="Q123" s="891"/>
      <c r="R123" s="888"/>
      <c r="S123" s="833">
        <v>100</v>
      </c>
      <c r="T123" s="834" t="s">
        <v>443</v>
      </c>
      <c r="U123" s="889"/>
      <c r="V123" s="890"/>
      <c r="W123" s="885"/>
      <c r="X123" s="886"/>
      <c r="Y123" s="887"/>
      <c r="Z123" s="887"/>
      <c r="AA123" s="887"/>
      <c r="AB123" s="833">
        <v>100</v>
      </c>
      <c r="AC123" s="834" t="s">
        <v>443</v>
      </c>
      <c r="AD123" s="377"/>
      <c r="AE123" s="377"/>
      <c r="AF123" s="377"/>
      <c r="AG123" s="377"/>
      <c r="AH123" s="377"/>
      <c r="AI123" s="377"/>
      <c r="AJ123" s="377"/>
      <c r="AK123" s="377"/>
      <c r="AL123" s="377"/>
      <c r="AM123" s="377"/>
      <c r="AN123" s="377"/>
      <c r="AO123" s="377"/>
    </row>
    <row r="124" spans="1:41" s="1" customFormat="1">
      <c r="A124" s="1097"/>
      <c r="B124" s="894" t="s">
        <v>350</v>
      </c>
      <c r="C124" s="908"/>
      <c r="D124" s="831"/>
      <c r="E124" s="832"/>
      <c r="F124" s="832"/>
      <c r="G124" s="833"/>
      <c r="H124" s="833"/>
      <c r="I124" s="833"/>
      <c r="J124" s="833">
        <v>80</v>
      </c>
      <c r="K124" s="834">
        <v>100</v>
      </c>
      <c r="L124" s="885"/>
      <c r="M124" s="886"/>
      <c r="N124" s="886"/>
      <c r="O124" s="886"/>
      <c r="P124" s="887"/>
      <c r="Q124" s="891"/>
      <c r="R124" s="888"/>
      <c r="S124" s="833">
        <v>100</v>
      </c>
      <c r="T124" s="834">
        <v>100</v>
      </c>
      <c r="U124" s="889"/>
      <c r="V124" s="890"/>
      <c r="W124" s="885"/>
      <c r="X124" s="886"/>
      <c r="Y124" s="887"/>
      <c r="Z124" s="887"/>
      <c r="AA124" s="887"/>
      <c r="AB124" s="833">
        <v>80</v>
      </c>
      <c r="AC124" s="834">
        <v>100</v>
      </c>
      <c r="AD124" s="377"/>
      <c r="AE124" s="377"/>
      <c r="AF124" s="377"/>
      <c r="AG124" s="377"/>
      <c r="AH124" s="377"/>
      <c r="AI124" s="377"/>
      <c r="AJ124" s="377"/>
      <c r="AK124" s="377"/>
      <c r="AL124" s="377"/>
      <c r="AM124" s="377"/>
      <c r="AN124" s="377"/>
      <c r="AO124" s="377"/>
    </row>
    <row r="125" spans="1:41" s="1" customFormat="1">
      <c r="A125" s="1097"/>
      <c r="B125" s="894" t="s">
        <v>351</v>
      </c>
      <c r="C125" s="908"/>
      <c r="D125" s="831"/>
      <c r="E125" s="832"/>
      <c r="F125" s="832"/>
      <c r="G125" s="833"/>
      <c r="H125" s="833"/>
      <c r="I125" s="833"/>
      <c r="J125" s="833">
        <v>75</v>
      </c>
      <c r="K125" s="834">
        <v>100</v>
      </c>
      <c r="L125" s="885"/>
      <c r="M125" s="886"/>
      <c r="N125" s="886"/>
      <c r="O125" s="886"/>
      <c r="P125" s="887"/>
      <c r="Q125" s="891"/>
      <c r="R125" s="888"/>
      <c r="S125" s="833">
        <v>100</v>
      </c>
      <c r="T125" s="834">
        <v>100</v>
      </c>
      <c r="U125" s="889"/>
      <c r="V125" s="890"/>
      <c r="W125" s="885"/>
      <c r="X125" s="886"/>
      <c r="Y125" s="887"/>
      <c r="Z125" s="887"/>
      <c r="AA125" s="887"/>
      <c r="AB125" s="833">
        <v>75</v>
      </c>
      <c r="AC125" s="834">
        <v>100</v>
      </c>
      <c r="AD125" s="377"/>
      <c r="AE125" s="377"/>
      <c r="AF125" s="377"/>
      <c r="AG125" s="377"/>
      <c r="AH125" s="377"/>
      <c r="AI125" s="377"/>
      <c r="AJ125" s="377"/>
      <c r="AK125" s="377"/>
      <c r="AL125" s="377"/>
      <c r="AM125" s="377"/>
      <c r="AN125" s="377"/>
      <c r="AO125" s="377"/>
    </row>
    <row r="126" spans="1:41" s="1" customFormat="1">
      <c r="A126" s="1097"/>
      <c r="B126" s="894" t="s">
        <v>352</v>
      </c>
      <c r="C126" s="908"/>
      <c r="D126" s="831"/>
      <c r="E126" s="832"/>
      <c r="F126" s="832"/>
      <c r="G126" s="833"/>
      <c r="H126" s="833"/>
      <c r="I126" s="833"/>
      <c r="J126" s="833">
        <v>100</v>
      </c>
      <c r="K126" s="834" t="s">
        <v>443</v>
      </c>
      <c r="L126" s="885"/>
      <c r="M126" s="886"/>
      <c r="N126" s="886"/>
      <c r="O126" s="886"/>
      <c r="P126" s="887"/>
      <c r="Q126" s="891"/>
      <c r="R126" s="888"/>
      <c r="S126" s="833">
        <v>100</v>
      </c>
      <c r="T126" s="834" t="s">
        <v>443</v>
      </c>
      <c r="U126" s="889"/>
      <c r="V126" s="890"/>
      <c r="W126" s="885"/>
      <c r="X126" s="886"/>
      <c r="Y126" s="887"/>
      <c r="Z126" s="887"/>
      <c r="AA126" s="887"/>
      <c r="AB126" s="833">
        <v>100</v>
      </c>
      <c r="AC126" s="834" t="s">
        <v>443</v>
      </c>
      <c r="AD126" s="377"/>
      <c r="AE126" s="377"/>
      <c r="AF126" s="377"/>
      <c r="AG126" s="377"/>
      <c r="AH126" s="377"/>
      <c r="AI126" s="377"/>
      <c r="AJ126" s="377"/>
      <c r="AK126" s="377"/>
      <c r="AL126" s="377"/>
      <c r="AM126" s="377"/>
      <c r="AN126" s="377"/>
      <c r="AO126" s="377"/>
    </row>
    <row r="127" spans="1:41" s="1" customFormat="1" ht="15" customHeight="1">
      <c r="A127" s="867" t="s">
        <v>34</v>
      </c>
      <c r="B127" s="868" t="s">
        <v>35</v>
      </c>
      <c r="C127" s="791"/>
      <c r="D127" s="465"/>
      <c r="E127" s="665"/>
      <c r="F127" s="665"/>
      <c r="G127" s="665"/>
      <c r="H127" s="665"/>
      <c r="I127" s="815" t="s">
        <v>30</v>
      </c>
      <c r="J127" s="665"/>
      <c r="K127" s="744"/>
      <c r="L127" s="791"/>
      <c r="M127" s="465"/>
      <c r="N127" s="665"/>
      <c r="O127" s="665"/>
      <c r="P127" s="665"/>
      <c r="Q127" s="665"/>
      <c r="R127" s="815" t="s">
        <v>31</v>
      </c>
      <c r="S127" s="665"/>
      <c r="T127" s="744"/>
      <c r="U127" s="791"/>
      <c r="V127" s="465"/>
      <c r="W127" s="665"/>
      <c r="X127" s="665"/>
      <c r="Y127" s="665"/>
      <c r="Z127" s="665"/>
      <c r="AA127" s="815" t="s">
        <v>32</v>
      </c>
      <c r="AB127" s="665"/>
      <c r="AC127" s="744"/>
      <c r="AD127" s="377"/>
      <c r="AE127" s="377"/>
      <c r="AF127" s="377"/>
      <c r="AG127" s="377"/>
      <c r="AH127" s="377"/>
      <c r="AI127" s="377"/>
      <c r="AJ127" s="377"/>
      <c r="AK127" s="377"/>
      <c r="AL127" s="377"/>
      <c r="AM127" s="377"/>
      <c r="AN127" s="377"/>
      <c r="AO127" s="377"/>
    </row>
    <row r="128" spans="1:41" s="1" customFormat="1">
      <c r="A128" s="869"/>
      <c r="B128" s="870"/>
      <c r="C128" s="871" t="s">
        <v>6</v>
      </c>
      <c r="D128" s="797" t="s">
        <v>7</v>
      </c>
      <c r="E128" s="797" t="s">
        <v>8</v>
      </c>
      <c r="F128" s="797" t="s">
        <v>9</v>
      </c>
      <c r="G128" s="797" t="s">
        <v>10</v>
      </c>
      <c r="H128" s="797" t="s">
        <v>257</v>
      </c>
      <c r="I128" s="798" t="s">
        <v>258</v>
      </c>
      <c r="J128" s="798" t="s">
        <v>328</v>
      </c>
      <c r="K128" s="799" t="s">
        <v>401</v>
      </c>
      <c r="L128" s="800" t="s">
        <v>6</v>
      </c>
      <c r="M128" s="797" t="s">
        <v>7</v>
      </c>
      <c r="N128" s="797" t="s">
        <v>8</v>
      </c>
      <c r="O128" s="797" t="s">
        <v>9</v>
      </c>
      <c r="P128" s="797" t="s">
        <v>10</v>
      </c>
      <c r="Q128" s="797" t="s">
        <v>257</v>
      </c>
      <c r="R128" s="798" t="s">
        <v>258</v>
      </c>
      <c r="S128" s="798" t="s">
        <v>328</v>
      </c>
      <c r="T128" s="799" t="s">
        <v>401</v>
      </c>
      <c r="U128" s="801" t="s">
        <v>6</v>
      </c>
      <c r="V128" s="802" t="s">
        <v>7</v>
      </c>
      <c r="W128" s="803" t="s">
        <v>8</v>
      </c>
      <c r="X128" s="804" t="s">
        <v>9</v>
      </c>
      <c r="Y128" s="804" t="s">
        <v>10</v>
      </c>
      <c r="Z128" s="804" t="s">
        <v>257</v>
      </c>
      <c r="AA128" s="872" t="s">
        <v>258</v>
      </c>
      <c r="AB128" s="798" t="s">
        <v>328</v>
      </c>
      <c r="AC128" s="799" t="s">
        <v>401</v>
      </c>
      <c r="AD128" s="377"/>
      <c r="AE128" s="377"/>
      <c r="AF128" s="377"/>
      <c r="AG128" s="377"/>
      <c r="AH128" s="377"/>
      <c r="AI128" s="377"/>
      <c r="AJ128" s="377"/>
      <c r="AK128" s="377"/>
      <c r="AL128" s="377"/>
      <c r="AM128" s="377"/>
      <c r="AN128" s="377"/>
      <c r="AO128" s="377"/>
    </row>
    <row r="129" spans="1:41" s="1" customFormat="1">
      <c r="A129" s="1098" t="s">
        <v>12</v>
      </c>
      <c r="B129" s="873" t="s">
        <v>77</v>
      </c>
      <c r="C129" s="907">
        <v>48.695652173912997</v>
      </c>
      <c r="D129" s="831">
        <v>39.130434782608702</v>
      </c>
      <c r="E129" s="832">
        <v>39.423076923076898</v>
      </c>
      <c r="F129" s="832">
        <v>47.1264367816092</v>
      </c>
      <c r="G129" s="833">
        <v>44.067796610169502</v>
      </c>
      <c r="H129" s="833">
        <v>48</v>
      </c>
      <c r="I129" s="833">
        <v>36.986301369863</v>
      </c>
      <c r="J129" s="833">
        <v>34.285714285714299</v>
      </c>
      <c r="K129" s="834">
        <v>34.285714285714285</v>
      </c>
      <c r="L129" s="885">
        <v>59.574468085106403</v>
      </c>
      <c r="M129" s="886">
        <v>54.545454545454497</v>
      </c>
      <c r="N129" s="886">
        <v>52.564102564102598</v>
      </c>
      <c r="O129" s="886">
        <v>59.420289855072497</v>
      </c>
      <c r="P129" s="887">
        <v>61.904761904761898</v>
      </c>
      <c r="Q129" s="887">
        <v>62.068965517241402</v>
      </c>
      <c r="R129" s="888">
        <v>47.368421052631597</v>
      </c>
      <c r="S129" s="833">
        <v>42.105263157894697</v>
      </c>
      <c r="T129" s="834">
        <v>48</v>
      </c>
      <c r="U129" s="889">
        <v>81.739130434782595</v>
      </c>
      <c r="V129" s="890">
        <v>71.739130434782595</v>
      </c>
      <c r="W129" s="885">
        <v>75</v>
      </c>
      <c r="X129" s="886">
        <v>79.310344827586206</v>
      </c>
      <c r="Y129" s="887">
        <v>71.186440677966104</v>
      </c>
      <c r="Z129" s="887">
        <v>77.3333333333333</v>
      </c>
      <c r="AA129" s="887">
        <v>78.082191780821901</v>
      </c>
      <c r="AB129" s="833">
        <v>81.428571428571402</v>
      </c>
      <c r="AC129" s="834">
        <v>71.428571428571431</v>
      </c>
      <c r="AD129" s="377"/>
      <c r="AE129" s="377"/>
      <c r="AF129" s="377"/>
      <c r="AG129" s="377"/>
      <c r="AH129" s="377"/>
      <c r="AI129" s="377"/>
      <c r="AJ129" s="377"/>
      <c r="AK129" s="377"/>
      <c r="AL129" s="377"/>
      <c r="AM129" s="377"/>
      <c r="AN129" s="377"/>
      <c r="AO129" s="377"/>
    </row>
    <row r="130" spans="1:41" s="1" customFormat="1">
      <c r="A130" s="1099"/>
      <c r="B130" s="873" t="s">
        <v>78</v>
      </c>
      <c r="C130" s="908">
        <v>55.5555555555556</v>
      </c>
      <c r="D130" s="831">
        <v>85.507246376811594</v>
      </c>
      <c r="E130" s="832">
        <v>56.756756756756701</v>
      </c>
      <c r="F130" s="832">
        <v>67.123287671232902</v>
      </c>
      <c r="G130" s="833">
        <v>64.705882352941202</v>
      </c>
      <c r="H130" s="833">
        <v>83.3333333333333</v>
      </c>
      <c r="I130" s="833">
        <v>83.636363636363598</v>
      </c>
      <c r="J130" s="833">
        <v>93.181818181818201</v>
      </c>
      <c r="K130" s="834">
        <v>90.566037735849051</v>
      </c>
      <c r="L130" s="885">
        <v>60</v>
      </c>
      <c r="M130" s="886">
        <v>89.393939393939405</v>
      </c>
      <c r="N130" s="886">
        <v>62.686567164179102</v>
      </c>
      <c r="O130" s="886">
        <v>74.242424242424207</v>
      </c>
      <c r="P130" s="887">
        <v>73.3333333333333</v>
      </c>
      <c r="Q130" s="887">
        <v>90</v>
      </c>
      <c r="R130" s="888">
        <v>92</v>
      </c>
      <c r="S130" s="833">
        <v>100</v>
      </c>
      <c r="T130" s="834">
        <v>96</v>
      </c>
      <c r="U130" s="889">
        <v>92.592592592592595</v>
      </c>
      <c r="V130" s="890">
        <v>95.652173913043498</v>
      </c>
      <c r="W130" s="885">
        <v>90.540540540540505</v>
      </c>
      <c r="X130" s="886">
        <v>90.410958904109606</v>
      </c>
      <c r="Y130" s="887">
        <v>88.235294117647001</v>
      </c>
      <c r="Z130" s="887">
        <v>92.592592592592595</v>
      </c>
      <c r="AA130" s="887">
        <v>90.909090909090907</v>
      </c>
      <c r="AB130" s="833">
        <v>93.181818181818201</v>
      </c>
      <c r="AC130" s="834">
        <v>94.339622641509436</v>
      </c>
      <c r="AD130" s="377"/>
      <c r="AE130" s="377"/>
      <c r="AF130" s="377"/>
      <c r="AG130" s="377"/>
      <c r="AH130" s="377"/>
      <c r="AI130" s="377"/>
      <c r="AJ130" s="377"/>
      <c r="AK130" s="377"/>
      <c r="AL130" s="377"/>
      <c r="AM130" s="377"/>
      <c r="AN130" s="377"/>
      <c r="AO130" s="377"/>
    </row>
    <row r="131" spans="1:41" s="1" customFormat="1">
      <c r="A131" s="1099"/>
      <c r="B131" s="873" t="s">
        <v>79</v>
      </c>
      <c r="C131" s="908">
        <v>63.636363636363598</v>
      </c>
      <c r="D131" s="831">
        <v>51.764705882352899</v>
      </c>
      <c r="E131" s="832">
        <v>47.058823529411796</v>
      </c>
      <c r="F131" s="832">
        <v>40</v>
      </c>
      <c r="G131" s="833">
        <v>56.716417910447802</v>
      </c>
      <c r="H131" s="833">
        <v>36.065573770491802</v>
      </c>
      <c r="I131" s="833">
        <v>40.845070422535201</v>
      </c>
      <c r="J131" s="833">
        <v>25</v>
      </c>
      <c r="K131" s="834">
        <v>37.313432835820898</v>
      </c>
      <c r="L131" s="885">
        <v>72.9166666666667</v>
      </c>
      <c r="M131" s="886">
        <v>61.1111111111111</v>
      </c>
      <c r="N131" s="886">
        <v>56.338028169014102</v>
      </c>
      <c r="O131" s="886">
        <v>44.117647058823501</v>
      </c>
      <c r="P131" s="887">
        <v>64.406779661016898</v>
      </c>
      <c r="Q131" s="891">
        <v>41.509433962264197</v>
      </c>
      <c r="R131" s="888">
        <v>46.774193548387103</v>
      </c>
      <c r="S131" s="833">
        <v>30</v>
      </c>
      <c r="T131" s="834">
        <v>47.169811320754718</v>
      </c>
      <c r="U131" s="889">
        <v>87.272727272727295</v>
      </c>
      <c r="V131" s="890">
        <v>84.705882352941202</v>
      </c>
      <c r="W131" s="885">
        <v>83.529411764705898</v>
      </c>
      <c r="X131" s="886">
        <v>90.6666666666667</v>
      </c>
      <c r="Y131" s="887">
        <v>88.0597014925373</v>
      </c>
      <c r="Z131" s="887">
        <v>86.885245901639294</v>
      </c>
      <c r="AA131" s="887">
        <v>87.323943661971796</v>
      </c>
      <c r="AB131" s="833">
        <v>83.3333333333333</v>
      </c>
      <c r="AC131" s="834">
        <v>79.104477611940297</v>
      </c>
      <c r="AD131" s="377"/>
      <c r="AE131" s="377"/>
      <c r="AF131" s="377"/>
      <c r="AG131" s="377"/>
      <c r="AH131" s="377"/>
      <c r="AI131" s="377"/>
      <c r="AJ131" s="377"/>
      <c r="AK131" s="377"/>
      <c r="AL131" s="377"/>
      <c r="AM131" s="377"/>
      <c r="AN131" s="377"/>
      <c r="AO131" s="377"/>
    </row>
    <row r="132" spans="1:41" s="1" customFormat="1">
      <c r="A132" s="1099"/>
      <c r="B132" s="873" t="s">
        <v>80</v>
      </c>
      <c r="C132" s="908">
        <v>60.227272727272698</v>
      </c>
      <c r="D132" s="831">
        <v>55.172413793103402</v>
      </c>
      <c r="E132" s="832">
        <v>56.470588235294102</v>
      </c>
      <c r="F132" s="832">
        <v>76.3888888888889</v>
      </c>
      <c r="G132" s="833">
        <v>74.509803921568604</v>
      </c>
      <c r="H132" s="833">
        <v>68.965517241379303</v>
      </c>
      <c r="I132" s="833">
        <v>43.636363636363598</v>
      </c>
      <c r="J132" s="833">
        <v>50</v>
      </c>
      <c r="K132" s="834">
        <v>55.172413793103445</v>
      </c>
      <c r="L132" s="885">
        <v>64.634146341463406</v>
      </c>
      <c r="M132" s="886">
        <v>68.571428571428598</v>
      </c>
      <c r="N132" s="886">
        <v>67.605633802816897</v>
      </c>
      <c r="O132" s="886">
        <v>88.709677419354804</v>
      </c>
      <c r="P132" s="887">
        <v>90.476190476190496</v>
      </c>
      <c r="Q132" s="891">
        <v>83.3333333333333</v>
      </c>
      <c r="R132" s="888">
        <v>50</v>
      </c>
      <c r="S132" s="833">
        <v>64.864864864864899</v>
      </c>
      <c r="T132" s="834">
        <v>64</v>
      </c>
      <c r="U132" s="889">
        <v>93.181818181818201</v>
      </c>
      <c r="V132" s="890">
        <v>80.459770114942501</v>
      </c>
      <c r="W132" s="885">
        <v>83.529411764705898</v>
      </c>
      <c r="X132" s="886">
        <v>86.1111111111111</v>
      </c>
      <c r="Y132" s="887">
        <v>82.352941176470594</v>
      </c>
      <c r="Z132" s="887">
        <v>82.758620689655203</v>
      </c>
      <c r="AA132" s="887">
        <v>87.272727272727295</v>
      </c>
      <c r="AB132" s="833">
        <v>77.0833333333333</v>
      </c>
      <c r="AC132" s="834">
        <v>86.206896551724142</v>
      </c>
      <c r="AD132" s="377"/>
      <c r="AE132" s="377"/>
      <c r="AF132" s="377"/>
      <c r="AG132" s="377"/>
      <c r="AH132" s="377"/>
      <c r="AI132" s="377"/>
      <c r="AJ132" s="377"/>
      <c r="AK132" s="377"/>
      <c r="AL132" s="377"/>
      <c r="AM132" s="377"/>
      <c r="AN132" s="377"/>
      <c r="AO132" s="377"/>
    </row>
    <row r="133" spans="1:41" s="1" customFormat="1">
      <c r="A133" s="1099"/>
      <c r="B133" s="873" t="s">
        <v>81</v>
      </c>
      <c r="C133" s="908">
        <v>59.550561797752799</v>
      </c>
      <c r="D133" s="831">
        <v>63.414634146341498</v>
      </c>
      <c r="E133" s="832">
        <v>55.2631578947368</v>
      </c>
      <c r="F133" s="832">
        <v>52.702702702702702</v>
      </c>
      <c r="G133" s="833">
        <v>66.071428571428598</v>
      </c>
      <c r="H133" s="833">
        <v>60</v>
      </c>
      <c r="I133" s="833">
        <v>51.6666666666667</v>
      </c>
      <c r="J133" s="833">
        <v>48.275862068965502</v>
      </c>
      <c r="K133" s="834">
        <v>53.333333333333336</v>
      </c>
      <c r="L133" s="885">
        <v>74.647887323943706</v>
      </c>
      <c r="M133" s="886">
        <v>74.285714285714306</v>
      </c>
      <c r="N133" s="886">
        <v>62.686567164179102</v>
      </c>
      <c r="O133" s="886">
        <v>57.352941176470601</v>
      </c>
      <c r="P133" s="887">
        <v>77.0833333333333</v>
      </c>
      <c r="Q133" s="891">
        <v>71.739130434782595</v>
      </c>
      <c r="R133" s="888">
        <v>67.391304347826093</v>
      </c>
      <c r="S133" s="833">
        <v>58.3333333333333</v>
      </c>
      <c r="T133" s="834">
        <v>66.666666666666671</v>
      </c>
      <c r="U133" s="889">
        <v>79.775280898876403</v>
      </c>
      <c r="V133" s="890">
        <v>85.365853658536594</v>
      </c>
      <c r="W133" s="885">
        <v>88.157894736842096</v>
      </c>
      <c r="X133" s="886">
        <v>91.891891891891902</v>
      </c>
      <c r="Y133" s="887">
        <v>85.714285714285694</v>
      </c>
      <c r="Z133" s="887">
        <v>83.636363636363598</v>
      </c>
      <c r="AA133" s="887">
        <v>76.6666666666667</v>
      </c>
      <c r="AB133" s="833">
        <v>82.758620689655203</v>
      </c>
      <c r="AC133" s="834">
        <v>80</v>
      </c>
      <c r="AD133" s="377"/>
      <c r="AE133" s="377"/>
      <c r="AF133" s="377"/>
      <c r="AG133" s="377"/>
      <c r="AH133" s="377"/>
      <c r="AI133" s="377"/>
      <c r="AJ133" s="377"/>
      <c r="AK133" s="377"/>
      <c r="AL133" s="377"/>
      <c r="AM133" s="377"/>
      <c r="AN133" s="377"/>
      <c r="AO133" s="377"/>
    </row>
    <row r="134" spans="1:41" s="1" customFormat="1">
      <c r="A134" s="1099"/>
      <c r="B134" s="873" t="s">
        <v>82</v>
      </c>
      <c r="C134" s="908">
        <v>53.278688524590201</v>
      </c>
      <c r="D134" s="831">
        <v>50</v>
      </c>
      <c r="E134" s="832">
        <v>58.064516129032199</v>
      </c>
      <c r="F134" s="832">
        <v>42.5</v>
      </c>
      <c r="G134" s="833">
        <v>35.9375</v>
      </c>
      <c r="H134" s="833">
        <v>69.696969696969703</v>
      </c>
      <c r="I134" s="833">
        <v>26.229508196721302</v>
      </c>
      <c r="J134" s="833">
        <v>17.241379310344801</v>
      </c>
      <c r="K134" s="834">
        <v>34.848484848484851</v>
      </c>
      <c r="L134" s="885">
        <v>67.7083333333333</v>
      </c>
      <c r="M134" s="886">
        <v>70.588235294117595</v>
      </c>
      <c r="N134" s="886">
        <v>81.818181818181799</v>
      </c>
      <c r="O134" s="886">
        <v>69.387755102040799</v>
      </c>
      <c r="P134" s="887">
        <v>57.5</v>
      </c>
      <c r="Q134" s="891">
        <v>76.6666666666667</v>
      </c>
      <c r="R134" s="888">
        <v>51.612903225806399</v>
      </c>
      <c r="S134" s="833">
        <v>37.037037037037003</v>
      </c>
      <c r="T134" s="834">
        <v>65.714285714285708</v>
      </c>
      <c r="U134" s="889">
        <v>78.688524590163894</v>
      </c>
      <c r="V134" s="890">
        <v>70.8333333333333</v>
      </c>
      <c r="W134" s="885">
        <v>70.9677419354839</v>
      </c>
      <c r="X134" s="886">
        <v>61.25</v>
      </c>
      <c r="Y134" s="887">
        <v>62.5</v>
      </c>
      <c r="Z134" s="887">
        <v>90.909090909090907</v>
      </c>
      <c r="AA134" s="887">
        <v>50.819672131147499</v>
      </c>
      <c r="AB134" s="833">
        <v>46.551724137930997</v>
      </c>
      <c r="AC134" s="834">
        <v>53.030303030303031</v>
      </c>
      <c r="AD134" s="377"/>
      <c r="AE134" s="377"/>
      <c r="AF134" s="377"/>
      <c r="AG134" s="377"/>
      <c r="AH134" s="377"/>
      <c r="AI134" s="377"/>
      <c r="AJ134" s="377"/>
      <c r="AK134" s="377"/>
      <c r="AL134" s="377"/>
      <c r="AM134" s="377"/>
      <c r="AN134" s="377"/>
      <c r="AO134" s="377"/>
    </row>
    <row r="135" spans="1:41" s="1" customFormat="1">
      <c r="A135" s="1099"/>
      <c r="B135" s="873" t="s">
        <v>83</v>
      </c>
      <c r="C135" s="908">
        <v>75</v>
      </c>
      <c r="D135" s="831">
        <v>70.588235294117595</v>
      </c>
      <c r="E135" s="832">
        <v>70.422535211267601</v>
      </c>
      <c r="F135" s="832">
        <v>70.3125</v>
      </c>
      <c r="G135" s="833">
        <v>58.490566037735803</v>
      </c>
      <c r="H135" s="833">
        <v>92</v>
      </c>
      <c r="I135" s="833">
        <v>54</v>
      </c>
      <c r="J135" s="833">
        <v>35.849056603773597</v>
      </c>
      <c r="K135" s="834">
        <v>43.07692307692308</v>
      </c>
      <c r="L135" s="885">
        <v>87.5</v>
      </c>
      <c r="M135" s="886">
        <v>75</v>
      </c>
      <c r="N135" s="886">
        <v>81.967213114754102</v>
      </c>
      <c r="O135" s="886">
        <v>83.3333333333333</v>
      </c>
      <c r="P135" s="887">
        <v>72.093023255813904</v>
      </c>
      <c r="Q135" s="891">
        <v>100</v>
      </c>
      <c r="R135" s="888">
        <v>67.5</v>
      </c>
      <c r="S135" s="833">
        <v>43.181818181818201</v>
      </c>
      <c r="T135" s="834">
        <v>52.830188679245282</v>
      </c>
      <c r="U135" s="889">
        <v>85.714285714285694</v>
      </c>
      <c r="V135" s="890">
        <v>94.117647058823493</v>
      </c>
      <c r="W135" s="885">
        <v>85.915492957746494</v>
      </c>
      <c r="X135" s="886">
        <v>84.375</v>
      </c>
      <c r="Y135" s="887">
        <v>81.132075471698101</v>
      </c>
      <c r="Z135" s="887">
        <v>92</v>
      </c>
      <c r="AA135" s="887">
        <v>80</v>
      </c>
      <c r="AB135" s="833">
        <v>83.018867924528294</v>
      </c>
      <c r="AC135" s="834">
        <v>81.538461538461533</v>
      </c>
      <c r="AD135" s="377"/>
      <c r="AE135" s="377"/>
      <c r="AF135" s="377"/>
      <c r="AG135" s="377"/>
      <c r="AH135" s="377"/>
      <c r="AI135" s="377"/>
      <c r="AJ135" s="377"/>
      <c r="AK135" s="377"/>
      <c r="AL135" s="377"/>
      <c r="AM135" s="377"/>
      <c r="AN135" s="377"/>
      <c r="AO135" s="377"/>
    </row>
    <row r="136" spans="1:41" s="1" customFormat="1">
      <c r="A136" s="1099"/>
      <c r="B136" s="873" t="s">
        <v>84</v>
      </c>
      <c r="C136" s="908">
        <v>39.240506329113899</v>
      </c>
      <c r="D136" s="831">
        <v>65.822784810126606</v>
      </c>
      <c r="E136" s="832">
        <v>47.252747252747199</v>
      </c>
      <c r="F136" s="832">
        <v>38.961038961039002</v>
      </c>
      <c r="G136" s="833">
        <v>37.931034482758598</v>
      </c>
      <c r="H136" s="833">
        <v>92.753623188405797</v>
      </c>
      <c r="I136" s="833">
        <v>58.064516129032199</v>
      </c>
      <c r="J136" s="833">
        <v>23.076923076923102</v>
      </c>
      <c r="K136" s="834">
        <v>29.032258064516128</v>
      </c>
      <c r="L136" s="885">
        <v>64.5833333333333</v>
      </c>
      <c r="M136" s="886">
        <v>73.239436619718305</v>
      </c>
      <c r="N136" s="886">
        <v>71.6666666666667</v>
      </c>
      <c r="O136" s="886">
        <v>60</v>
      </c>
      <c r="P136" s="887">
        <v>70.9677419354839</v>
      </c>
      <c r="Q136" s="891">
        <v>100</v>
      </c>
      <c r="R136" s="888">
        <v>83.720930232558104</v>
      </c>
      <c r="S136" s="833">
        <v>85.714285714285694</v>
      </c>
      <c r="T136" s="834">
        <v>45</v>
      </c>
      <c r="U136" s="889">
        <v>60.759493670886101</v>
      </c>
      <c r="V136" s="890">
        <v>89.873417721519004</v>
      </c>
      <c r="W136" s="885">
        <v>65.934065934065899</v>
      </c>
      <c r="X136" s="886">
        <v>64.935064935064901</v>
      </c>
      <c r="Y136" s="887">
        <v>53.448275862069003</v>
      </c>
      <c r="Z136" s="887">
        <v>92.753623188405797</v>
      </c>
      <c r="AA136" s="887">
        <v>69.354838709677395</v>
      </c>
      <c r="AB136" s="833">
        <v>26.923076923076898</v>
      </c>
      <c r="AC136" s="834">
        <v>64.516129032258064</v>
      </c>
      <c r="AD136" s="377"/>
      <c r="AE136" s="377"/>
      <c r="AF136" s="377"/>
      <c r="AG136" s="377"/>
      <c r="AH136" s="377"/>
      <c r="AI136" s="377"/>
      <c r="AJ136" s="377"/>
      <c r="AK136" s="377"/>
      <c r="AL136" s="377"/>
      <c r="AM136" s="377"/>
      <c r="AN136" s="377"/>
      <c r="AO136" s="377"/>
    </row>
    <row r="137" spans="1:41" s="1" customFormat="1">
      <c r="A137" s="1099"/>
      <c r="B137" s="873" t="s">
        <v>85</v>
      </c>
      <c r="C137" s="908">
        <v>46.341463414634099</v>
      </c>
      <c r="D137" s="831">
        <v>50</v>
      </c>
      <c r="E137" s="832">
        <v>42.857142857142797</v>
      </c>
      <c r="F137" s="832">
        <v>48.101265822784796</v>
      </c>
      <c r="G137" s="833">
        <v>45.3125</v>
      </c>
      <c r="H137" s="833">
        <v>72.580645161290306</v>
      </c>
      <c r="I137" s="833">
        <v>60</v>
      </c>
      <c r="J137" s="833">
        <v>21.1538461538461</v>
      </c>
      <c r="K137" s="834">
        <v>41.269841269841272</v>
      </c>
      <c r="L137" s="885">
        <v>60.317460317460302</v>
      </c>
      <c r="M137" s="886">
        <v>63.076923076923102</v>
      </c>
      <c r="N137" s="886">
        <v>62.068965517241402</v>
      </c>
      <c r="O137" s="886">
        <v>74.509803921568604</v>
      </c>
      <c r="P137" s="887">
        <v>61.702127659574501</v>
      </c>
      <c r="Q137" s="891">
        <v>83.3333333333333</v>
      </c>
      <c r="R137" s="888">
        <v>75</v>
      </c>
      <c r="S137" s="833">
        <v>40.740740740740698</v>
      </c>
      <c r="T137" s="834">
        <v>60.465116279069768</v>
      </c>
      <c r="U137" s="889">
        <v>76.829268292682897</v>
      </c>
      <c r="V137" s="890">
        <v>79.268292682926798</v>
      </c>
      <c r="W137" s="885">
        <v>69.047619047618994</v>
      </c>
      <c r="X137" s="886">
        <v>64.556962025316494</v>
      </c>
      <c r="Y137" s="887">
        <v>73.4375</v>
      </c>
      <c r="Z137" s="887">
        <v>87.096774193548399</v>
      </c>
      <c r="AA137" s="887">
        <v>80</v>
      </c>
      <c r="AB137" s="833">
        <v>51.923076923076898</v>
      </c>
      <c r="AC137" s="834">
        <v>68.253968253968253</v>
      </c>
      <c r="AD137" s="377"/>
      <c r="AE137" s="377"/>
      <c r="AF137" s="377"/>
      <c r="AG137" s="377"/>
      <c r="AH137" s="377"/>
      <c r="AI137" s="377"/>
      <c r="AJ137" s="377"/>
      <c r="AK137" s="377"/>
      <c r="AL137" s="377"/>
      <c r="AM137" s="377"/>
      <c r="AN137" s="377"/>
      <c r="AO137" s="377"/>
    </row>
    <row r="138" spans="1:41" s="1" customFormat="1">
      <c r="A138" s="1099"/>
      <c r="B138" s="873" t="s">
        <v>86</v>
      </c>
      <c r="C138" s="908">
        <v>61.71875</v>
      </c>
      <c r="D138" s="831">
        <v>42.352941176470601</v>
      </c>
      <c r="E138" s="832">
        <v>35.164835164835203</v>
      </c>
      <c r="F138" s="832">
        <v>40.909090909090899</v>
      </c>
      <c r="G138" s="833">
        <v>30.434782608695599</v>
      </c>
      <c r="H138" s="833">
        <v>85.294117647058798</v>
      </c>
      <c r="I138" s="833">
        <v>25</v>
      </c>
      <c r="J138" s="833">
        <v>37.313432835820898</v>
      </c>
      <c r="K138" s="834">
        <v>33.783783783783782</v>
      </c>
      <c r="L138" s="885">
        <v>73.8317757009346</v>
      </c>
      <c r="M138" s="886">
        <v>55.384615384615401</v>
      </c>
      <c r="N138" s="886">
        <v>52.459016393442603</v>
      </c>
      <c r="O138" s="886">
        <v>65.454545454545396</v>
      </c>
      <c r="P138" s="887">
        <v>47.727272727272698</v>
      </c>
      <c r="Q138" s="887">
        <v>92.063492063492106</v>
      </c>
      <c r="R138" s="888">
        <v>30.158730158730101</v>
      </c>
      <c r="S138" s="833">
        <v>51.020408163265301</v>
      </c>
      <c r="T138" s="834">
        <v>47.169811320754718</v>
      </c>
      <c r="U138" s="889">
        <v>83.59375</v>
      </c>
      <c r="V138" s="890">
        <v>76.470588235294102</v>
      </c>
      <c r="W138" s="885">
        <v>67.032967032966994</v>
      </c>
      <c r="X138" s="886">
        <v>62.5</v>
      </c>
      <c r="Y138" s="887">
        <v>63.768115942028999</v>
      </c>
      <c r="Z138" s="887">
        <v>92.647058823529406</v>
      </c>
      <c r="AA138" s="887">
        <v>82.894736842105303</v>
      </c>
      <c r="AB138" s="833">
        <v>73.134328358209004</v>
      </c>
      <c r="AC138" s="834">
        <v>71.621621621621628</v>
      </c>
      <c r="AD138" s="377"/>
      <c r="AE138" s="377"/>
      <c r="AF138" s="377"/>
      <c r="AG138" s="377"/>
      <c r="AH138" s="377"/>
      <c r="AI138" s="377"/>
      <c r="AJ138" s="377"/>
      <c r="AK138" s="377"/>
      <c r="AL138" s="377"/>
      <c r="AM138" s="377"/>
      <c r="AN138" s="377"/>
      <c r="AO138" s="377"/>
    </row>
    <row r="139" spans="1:41" s="1" customFormat="1">
      <c r="A139" s="1099"/>
      <c r="B139" s="873" t="s">
        <v>87</v>
      </c>
      <c r="C139" s="908">
        <v>45.098039215686299</v>
      </c>
      <c r="D139" s="831">
        <v>48.75</v>
      </c>
      <c r="E139" s="832">
        <v>57.3333333333333</v>
      </c>
      <c r="F139" s="832">
        <v>62.121212121212103</v>
      </c>
      <c r="G139" s="833">
        <v>95.774647887323894</v>
      </c>
      <c r="H139" s="833">
        <v>71.428571428571402</v>
      </c>
      <c r="I139" s="833">
        <v>64.285714285714306</v>
      </c>
      <c r="J139" s="833">
        <v>58.3333333333333</v>
      </c>
      <c r="K139" s="834">
        <v>58.974358974358971</v>
      </c>
      <c r="L139" s="885">
        <v>66.6666666666667</v>
      </c>
      <c r="M139" s="886">
        <v>62.903225806451601</v>
      </c>
      <c r="N139" s="886">
        <v>76.785714285714306</v>
      </c>
      <c r="O139" s="886">
        <v>74.545454545454504</v>
      </c>
      <c r="P139" s="887">
        <v>98.550724637681199</v>
      </c>
      <c r="Q139" s="891">
        <v>74.074074074074105</v>
      </c>
      <c r="R139" s="888">
        <v>69.230769230769198</v>
      </c>
      <c r="S139" s="833">
        <v>72.413793103448299</v>
      </c>
      <c r="T139" s="834">
        <v>82.142857142857139</v>
      </c>
      <c r="U139" s="889">
        <v>67.647058823529406</v>
      </c>
      <c r="V139" s="890">
        <v>77.5</v>
      </c>
      <c r="W139" s="885">
        <v>74.6666666666667</v>
      </c>
      <c r="X139" s="886">
        <v>83.3333333333333</v>
      </c>
      <c r="Y139" s="887">
        <v>97.183098591549296</v>
      </c>
      <c r="Z139" s="887">
        <v>96.428571428571402</v>
      </c>
      <c r="AA139" s="887">
        <v>92.857142857142804</v>
      </c>
      <c r="AB139" s="833">
        <v>80.5555555555555</v>
      </c>
      <c r="AC139" s="834">
        <v>71.794871794871796</v>
      </c>
      <c r="AD139" s="377"/>
      <c r="AE139" s="377"/>
      <c r="AF139" s="377"/>
      <c r="AG139" s="377"/>
      <c r="AH139" s="377"/>
      <c r="AI139" s="377"/>
      <c r="AJ139" s="377"/>
      <c r="AK139" s="377"/>
      <c r="AL139" s="377"/>
      <c r="AM139" s="377"/>
      <c r="AN139" s="377"/>
      <c r="AO139" s="377"/>
    </row>
    <row r="140" spans="1:41" s="1" customFormat="1">
      <c r="A140" s="1099"/>
      <c r="B140" s="873" t="s">
        <v>88</v>
      </c>
      <c r="C140" s="908">
        <v>74.418604651162795</v>
      </c>
      <c r="D140" s="831">
        <v>82.6666666666667</v>
      </c>
      <c r="E140" s="832">
        <v>91.304347826086897</v>
      </c>
      <c r="F140" s="832">
        <v>95.8333333333333</v>
      </c>
      <c r="G140" s="833">
        <v>100</v>
      </c>
      <c r="H140" s="833">
        <v>80</v>
      </c>
      <c r="I140" s="833">
        <v>73.529411764705898</v>
      </c>
      <c r="J140" s="833">
        <v>65.714285714285694</v>
      </c>
      <c r="K140" s="834">
        <v>57.5</v>
      </c>
      <c r="L140" s="885">
        <v>80</v>
      </c>
      <c r="M140" s="886">
        <v>87.323943661971796</v>
      </c>
      <c r="N140" s="886">
        <v>95.454545454545396</v>
      </c>
      <c r="O140" s="886">
        <v>95.8333333333333</v>
      </c>
      <c r="P140" s="887">
        <v>100</v>
      </c>
      <c r="Q140" s="891">
        <v>80</v>
      </c>
      <c r="R140" s="888">
        <v>73.529411764705898</v>
      </c>
      <c r="S140" s="833">
        <v>76.6666666666667</v>
      </c>
      <c r="T140" s="834">
        <v>69.696969696969703</v>
      </c>
      <c r="U140" s="889">
        <v>93.023255813953497</v>
      </c>
      <c r="V140" s="890">
        <v>94.6666666666667</v>
      </c>
      <c r="W140" s="885">
        <v>95.652173913043498</v>
      </c>
      <c r="X140" s="886">
        <v>100</v>
      </c>
      <c r="Y140" s="887">
        <v>100</v>
      </c>
      <c r="Z140" s="887">
        <v>100</v>
      </c>
      <c r="AA140" s="887">
        <v>100</v>
      </c>
      <c r="AB140" s="833">
        <v>85.714285714285694</v>
      </c>
      <c r="AC140" s="834">
        <v>82.5</v>
      </c>
      <c r="AD140" s="377"/>
      <c r="AE140" s="377"/>
      <c r="AF140" s="377"/>
      <c r="AG140" s="377"/>
      <c r="AH140" s="377"/>
      <c r="AI140" s="377"/>
      <c r="AJ140" s="377"/>
      <c r="AK140" s="377"/>
      <c r="AL140" s="377"/>
      <c r="AM140" s="377"/>
      <c r="AN140" s="377"/>
      <c r="AO140" s="377"/>
    </row>
    <row r="141" spans="1:41" s="1" customFormat="1">
      <c r="A141" s="1099"/>
      <c r="B141" s="873" t="s">
        <v>89</v>
      </c>
      <c r="C141" s="908">
        <v>86.301369863013704</v>
      </c>
      <c r="D141" s="831">
        <v>91.071428571428598</v>
      </c>
      <c r="E141" s="832">
        <v>52.5</v>
      </c>
      <c r="F141" s="832">
        <v>60.4166666666667</v>
      </c>
      <c r="G141" s="833">
        <v>54.901960784313701</v>
      </c>
      <c r="H141" s="833">
        <v>86.1111111111111</v>
      </c>
      <c r="I141" s="833">
        <v>90.909090909090907</v>
      </c>
      <c r="J141" s="833">
        <v>58.3333333333333</v>
      </c>
      <c r="K141" s="834">
        <v>61.363636363636367</v>
      </c>
      <c r="L141" s="885">
        <v>90</v>
      </c>
      <c r="M141" s="886">
        <v>94.4444444444444</v>
      </c>
      <c r="N141" s="886">
        <v>58.3333333333333</v>
      </c>
      <c r="O141" s="886">
        <v>70.731707317073202</v>
      </c>
      <c r="P141" s="887">
        <v>57.142857142857103</v>
      </c>
      <c r="Q141" s="891">
        <v>91.176470588235304</v>
      </c>
      <c r="R141" s="888">
        <v>97.560975609756099</v>
      </c>
      <c r="S141" s="833">
        <v>65.625</v>
      </c>
      <c r="T141" s="834">
        <v>72.972972972972968</v>
      </c>
      <c r="U141" s="889">
        <v>95.890410958904098</v>
      </c>
      <c r="V141" s="890">
        <v>96.428571428571402</v>
      </c>
      <c r="W141" s="885">
        <v>90</v>
      </c>
      <c r="X141" s="886">
        <v>85.4166666666667</v>
      </c>
      <c r="Y141" s="887">
        <v>96.078431372549005</v>
      </c>
      <c r="Z141" s="887">
        <v>94.4444444444444</v>
      </c>
      <c r="AA141" s="887">
        <v>93.181818181818201</v>
      </c>
      <c r="AB141" s="833">
        <v>88.8888888888889</v>
      </c>
      <c r="AC141" s="834">
        <v>84.090909090909093</v>
      </c>
      <c r="AD141" s="377"/>
      <c r="AE141" s="377"/>
      <c r="AF141" s="377"/>
      <c r="AG141" s="377"/>
      <c r="AH141" s="377"/>
      <c r="AI141" s="377"/>
      <c r="AJ141" s="377"/>
      <c r="AK141" s="377"/>
      <c r="AL141" s="377"/>
      <c r="AM141" s="377"/>
      <c r="AN141" s="377"/>
      <c r="AO141" s="377"/>
    </row>
    <row r="142" spans="1:41" s="1" customFormat="1">
      <c r="A142" s="1099"/>
      <c r="B142" s="873" t="s">
        <v>90</v>
      </c>
      <c r="C142" s="908">
        <v>64.835164835164804</v>
      </c>
      <c r="D142" s="831">
        <v>78.3783783783784</v>
      </c>
      <c r="E142" s="832">
        <v>56.25</v>
      </c>
      <c r="F142" s="832">
        <v>83.018867924528294</v>
      </c>
      <c r="G142" s="833">
        <v>87.2340425531915</v>
      </c>
      <c r="H142" s="833">
        <v>77.7777777777778</v>
      </c>
      <c r="I142" s="833">
        <v>46.341463414634099</v>
      </c>
      <c r="J142" s="833">
        <v>61.538461538461497</v>
      </c>
      <c r="K142" s="834">
        <v>84.313725490196077</v>
      </c>
      <c r="L142" s="885">
        <v>78.6666666666667</v>
      </c>
      <c r="M142" s="886">
        <v>84.057971014492793</v>
      </c>
      <c r="N142" s="886">
        <v>67.5</v>
      </c>
      <c r="O142" s="886">
        <v>89.7959183673469</v>
      </c>
      <c r="P142" s="887">
        <v>95.348837209302303</v>
      </c>
      <c r="Q142" s="891">
        <v>84.848484848484802</v>
      </c>
      <c r="R142" s="888">
        <v>55.882352941176499</v>
      </c>
      <c r="S142" s="833">
        <v>80</v>
      </c>
      <c r="T142" s="834">
        <v>89.583333333333329</v>
      </c>
      <c r="U142" s="889">
        <v>82.417582417582395</v>
      </c>
      <c r="V142" s="890">
        <v>93.243243243243199</v>
      </c>
      <c r="W142" s="885">
        <v>83.3333333333333</v>
      </c>
      <c r="X142" s="886">
        <v>92.452830188679201</v>
      </c>
      <c r="Y142" s="887">
        <v>91.489361702127695</v>
      </c>
      <c r="Z142" s="887">
        <v>91.6666666666667</v>
      </c>
      <c r="AA142" s="887">
        <v>82.926829268292707</v>
      </c>
      <c r="AB142" s="833">
        <v>76.923076923076906</v>
      </c>
      <c r="AC142" s="834">
        <v>94.117647058823536</v>
      </c>
      <c r="AD142" s="377"/>
      <c r="AE142" s="377"/>
      <c r="AF142" s="377"/>
      <c r="AG142" s="377"/>
      <c r="AH142" s="377"/>
      <c r="AI142" s="377"/>
      <c r="AJ142" s="377"/>
      <c r="AK142" s="377"/>
      <c r="AL142" s="377"/>
      <c r="AM142" s="377"/>
      <c r="AN142" s="377"/>
      <c r="AO142" s="377"/>
    </row>
    <row r="143" spans="1:41" s="1" customFormat="1">
      <c r="A143" s="1099"/>
      <c r="B143" s="873" t="s">
        <v>91</v>
      </c>
      <c r="C143" s="908">
        <v>65.3333333333333</v>
      </c>
      <c r="D143" s="831">
        <v>68.3333333333333</v>
      </c>
      <c r="E143" s="832">
        <v>65.384615384615401</v>
      </c>
      <c r="F143" s="832">
        <v>82.142857142857096</v>
      </c>
      <c r="G143" s="833">
        <v>77.7777777777778</v>
      </c>
      <c r="H143" s="833">
        <v>100</v>
      </c>
      <c r="I143" s="833">
        <v>100</v>
      </c>
      <c r="J143" s="833">
        <v>95.238095238095198</v>
      </c>
      <c r="K143" s="834">
        <v>87.878787878787875</v>
      </c>
      <c r="L143" s="885">
        <v>79.0322580645161</v>
      </c>
      <c r="M143" s="886">
        <v>85.4166666666667</v>
      </c>
      <c r="N143" s="886">
        <v>79.069767441860506</v>
      </c>
      <c r="O143" s="886">
        <v>95.8333333333333</v>
      </c>
      <c r="P143" s="887">
        <v>85.714285714285694</v>
      </c>
      <c r="Q143" s="891">
        <v>100</v>
      </c>
      <c r="R143" s="888">
        <v>100</v>
      </c>
      <c r="S143" s="833">
        <v>100</v>
      </c>
      <c r="T143" s="834">
        <v>93.548387096774192</v>
      </c>
      <c r="U143" s="889">
        <v>82.6666666666667</v>
      </c>
      <c r="V143" s="890">
        <v>80</v>
      </c>
      <c r="W143" s="885">
        <v>82.692307692307693</v>
      </c>
      <c r="X143" s="886">
        <v>85.714285714285694</v>
      </c>
      <c r="Y143" s="887">
        <v>90.740740740740705</v>
      </c>
      <c r="Z143" s="887">
        <v>100</v>
      </c>
      <c r="AA143" s="887">
        <v>100</v>
      </c>
      <c r="AB143" s="833">
        <v>95.238095238095198</v>
      </c>
      <c r="AC143" s="834">
        <v>93.939393939393938</v>
      </c>
      <c r="AD143" s="377"/>
      <c r="AE143" s="377"/>
      <c r="AF143" s="377"/>
      <c r="AG143" s="377"/>
      <c r="AH143" s="377"/>
      <c r="AI143" s="377"/>
      <c r="AJ143" s="377"/>
      <c r="AK143" s="377"/>
      <c r="AL143" s="377"/>
      <c r="AM143" s="377"/>
      <c r="AN143" s="377"/>
      <c r="AO143" s="377"/>
    </row>
    <row r="144" spans="1:41" s="1" customFormat="1">
      <c r="A144" s="1099"/>
      <c r="B144" s="873" t="s">
        <v>92</v>
      </c>
      <c r="C144" s="910">
        <v>35.135135135135101</v>
      </c>
      <c r="D144" s="897">
        <v>91.735537190082596</v>
      </c>
      <c r="E144" s="898">
        <v>49.019607843137301</v>
      </c>
      <c r="F144" s="898">
        <v>88.0597014925373</v>
      </c>
      <c r="G144" s="899">
        <v>59.459459459459403</v>
      </c>
      <c r="H144" s="899">
        <v>97.674418604651194</v>
      </c>
      <c r="I144" s="899">
        <v>42.5</v>
      </c>
      <c r="J144" s="899">
        <v>57.142857142857103</v>
      </c>
      <c r="K144" s="900">
        <v>53.333333333333336</v>
      </c>
      <c r="L144" s="901">
        <v>46.428571428571402</v>
      </c>
      <c r="M144" s="902">
        <v>97.368421052631604</v>
      </c>
      <c r="N144" s="902">
        <v>83.3333333333333</v>
      </c>
      <c r="O144" s="902">
        <v>95.161290322580598</v>
      </c>
      <c r="P144" s="891">
        <v>73.3333333333333</v>
      </c>
      <c r="Q144" s="891">
        <v>100</v>
      </c>
      <c r="R144" s="903">
        <v>62.962962962962997</v>
      </c>
      <c r="S144" s="899">
        <v>80</v>
      </c>
      <c r="T144" s="900">
        <v>77.41935483870968</v>
      </c>
      <c r="U144" s="904">
        <v>75.675675675675706</v>
      </c>
      <c r="V144" s="905">
        <v>94.214876033057806</v>
      </c>
      <c r="W144" s="901">
        <v>58.823529411764703</v>
      </c>
      <c r="X144" s="902">
        <v>92.537313432835802</v>
      </c>
      <c r="Y144" s="891">
        <v>81.081081081081095</v>
      </c>
      <c r="Z144" s="891">
        <v>97.674418604651194</v>
      </c>
      <c r="AA144" s="891">
        <v>67.5</v>
      </c>
      <c r="AB144" s="899">
        <v>71.428571428571402</v>
      </c>
      <c r="AC144" s="900">
        <v>68.888888888888886</v>
      </c>
      <c r="AD144" s="377"/>
      <c r="AE144" s="377"/>
      <c r="AF144" s="377"/>
      <c r="AG144" s="377"/>
      <c r="AH144" s="377"/>
      <c r="AI144" s="377"/>
      <c r="AJ144" s="377"/>
      <c r="AK144" s="377"/>
      <c r="AL144" s="377"/>
      <c r="AM144" s="377"/>
      <c r="AN144" s="377"/>
      <c r="AO144" s="377"/>
    </row>
    <row r="145" spans="1:41" s="1" customFormat="1">
      <c r="A145" s="1099"/>
      <c r="B145" s="873" t="s">
        <v>93</v>
      </c>
      <c r="C145" s="908">
        <v>73.913043478260903</v>
      </c>
      <c r="D145" s="831">
        <v>91.764705882352899</v>
      </c>
      <c r="E145" s="832">
        <v>93.617021276595693</v>
      </c>
      <c r="F145" s="832">
        <v>100</v>
      </c>
      <c r="G145" s="833">
        <v>100</v>
      </c>
      <c r="H145" s="833">
        <v>90.625</v>
      </c>
      <c r="I145" s="833">
        <v>93.939393939393895</v>
      </c>
      <c r="J145" s="833">
        <v>85.714285714285694</v>
      </c>
      <c r="K145" s="834">
        <v>80</v>
      </c>
      <c r="L145" s="885">
        <v>79.069767441860506</v>
      </c>
      <c r="M145" s="886">
        <v>95.121951219512198</v>
      </c>
      <c r="N145" s="886">
        <v>95.652173913043498</v>
      </c>
      <c r="O145" s="886">
        <v>100</v>
      </c>
      <c r="P145" s="887">
        <v>100</v>
      </c>
      <c r="Q145" s="887">
        <v>100</v>
      </c>
      <c r="R145" s="888">
        <v>100</v>
      </c>
      <c r="S145" s="833">
        <v>92.307692307692307</v>
      </c>
      <c r="T145" s="834">
        <v>96</v>
      </c>
      <c r="U145" s="889">
        <v>93.478260869565204</v>
      </c>
      <c r="V145" s="890">
        <v>96.470588235294102</v>
      </c>
      <c r="W145" s="885">
        <v>97.872340425531902</v>
      </c>
      <c r="X145" s="886">
        <v>100</v>
      </c>
      <c r="Y145" s="887">
        <v>100</v>
      </c>
      <c r="Z145" s="887">
        <v>90.625</v>
      </c>
      <c r="AA145" s="887">
        <v>93.939393939393895</v>
      </c>
      <c r="AB145" s="833">
        <v>92.857142857142904</v>
      </c>
      <c r="AC145" s="834">
        <v>83.333333333333329</v>
      </c>
      <c r="AD145" s="377"/>
      <c r="AE145" s="377"/>
      <c r="AF145" s="377"/>
      <c r="AG145" s="377"/>
      <c r="AH145" s="377"/>
      <c r="AI145" s="377"/>
      <c r="AJ145" s="377"/>
      <c r="AK145" s="377"/>
      <c r="AL145" s="377"/>
      <c r="AM145" s="377"/>
      <c r="AN145" s="377"/>
      <c r="AO145" s="377"/>
    </row>
    <row r="146" spans="1:41" s="1" customFormat="1">
      <c r="A146" s="1099"/>
      <c r="B146" s="873" t="s">
        <v>94</v>
      </c>
      <c r="C146" s="908">
        <v>72.9166666666667</v>
      </c>
      <c r="D146" s="831">
        <v>67.567567567567593</v>
      </c>
      <c r="E146" s="832">
        <v>68.75</v>
      </c>
      <c r="F146" s="832">
        <v>71.153846153846104</v>
      </c>
      <c r="G146" s="833">
        <v>88.3720930232558</v>
      </c>
      <c r="H146" s="833">
        <v>85.714285714285694</v>
      </c>
      <c r="I146" s="833">
        <v>68.292682926829301</v>
      </c>
      <c r="J146" s="833">
        <v>72.727272727272705</v>
      </c>
      <c r="K146" s="834">
        <v>52.941176470588232</v>
      </c>
      <c r="L146" s="885">
        <v>85.365853658536594</v>
      </c>
      <c r="M146" s="886">
        <v>74.626865671641795</v>
      </c>
      <c r="N146" s="886">
        <v>73.3333333333333</v>
      </c>
      <c r="O146" s="886">
        <v>77.0833333333333</v>
      </c>
      <c r="P146" s="887">
        <v>92.682926829268297</v>
      </c>
      <c r="Q146" s="887">
        <v>94.736842105263193</v>
      </c>
      <c r="R146" s="888">
        <v>80</v>
      </c>
      <c r="S146" s="833">
        <v>80</v>
      </c>
      <c r="T146" s="834">
        <v>62.068965517241381</v>
      </c>
      <c r="U146" s="889">
        <v>85.4166666666667</v>
      </c>
      <c r="V146" s="890">
        <v>90.540540540540505</v>
      </c>
      <c r="W146" s="885">
        <v>93.75</v>
      </c>
      <c r="X146" s="886">
        <v>92.307692307692307</v>
      </c>
      <c r="Y146" s="887">
        <v>95.348837209302303</v>
      </c>
      <c r="Z146" s="887">
        <v>90.476190476190496</v>
      </c>
      <c r="AA146" s="887">
        <v>85.365853658536594</v>
      </c>
      <c r="AB146" s="833">
        <v>90.909090909090907</v>
      </c>
      <c r="AC146" s="834">
        <v>85.294117647058826</v>
      </c>
      <c r="AD146" s="377"/>
      <c r="AE146" s="377"/>
      <c r="AF146" s="377"/>
      <c r="AG146" s="377"/>
      <c r="AH146" s="377"/>
      <c r="AI146" s="377"/>
      <c r="AJ146" s="377"/>
      <c r="AK146" s="377"/>
      <c r="AL146" s="377"/>
      <c r="AM146" s="377"/>
      <c r="AN146" s="377"/>
      <c r="AO146" s="377"/>
    </row>
    <row r="147" spans="1:41" s="1" customFormat="1">
      <c r="A147" s="1099"/>
      <c r="B147" s="873" t="s">
        <v>95</v>
      </c>
      <c r="C147" s="908">
        <v>52</v>
      </c>
      <c r="D147" s="831">
        <v>66.6666666666667</v>
      </c>
      <c r="E147" s="832">
        <v>57.142857142857103</v>
      </c>
      <c r="F147" s="832">
        <v>46.551724137930997</v>
      </c>
      <c r="G147" s="833">
        <v>36.842105263157897</v>
      </c>
      <c r="H147" s="833">
        <v>90</v>
      </c>
      <c r="I147" s="833">
        <v>64.150943396226396</v>
      </c>
      <c r="J147" s="833">
        <v>74.285714285714306</v>
      </c>
      <c r="K147" s="834">
        <v>38.095238095238095</v>
      </c>
      <c r="L147" s="885">
        <v>58.4269662921348</v>
      </c>
      <c r="M147" s="886">
        <v>69.230769230769198</v>
      </c>
      <c r="N147" s="886">
        <v>62.745098039215698</v>
      </c>
      <c r="O147" s="886">
        <v>51.923076923076898</v>
      </c>
      <c r="P147" s="887">
        <v>42</v>
      </c>
      <c r="Q147" s="891">
        <v>95.744680851063805</v>
      </c>
      <c r="R147" s="888">
        <v>70.8333333333333</v>
      </c>
      <c r="S147" s="833">
        <v>78.787878787878796</v>
      </c>
      <c r="T147" s="834">
        <v>45.714285714285715</v>
      </c>
      <c r="U147" s="889">
        <v>89</v>
      </c>
      <c r="V147" s="890">
        <v>96.296296296296305</v>
      </c>
      <c r="W147" s="885">
        <v>91.071428571428598</v>
      </c>
      <c r="X147" s="886">
        <v>89.655172413793096</v>
      </c>
      <c r="Y147" s="887">
        <v>87.719298245613999</v>
      </c>
      <c r="Z147" s="887">
        <v>94</v>
      </c>
      <c r="AA147" s="887">
        <v>90.566037735849093</v>
      </c>
      <c r="AB147" s="833">
        <v>94.285714285714306</v>
      </c>
      <c r="AC147" s="834">
        <v>83.333333333333329</v>
      </c>
      <c r="AD147" s="377"/>
      <c r="AE147" s="377"/>
      <c r="AF147" s="377"/>
      <c r="AG147" s="377"/>
      <c r="AH147" s="377"/>
      <c r="AI147" s="377"/>
      <c r="AJ147" s="377"/>
      <c r="AK147" s="377"/>
      <c r="AL147" s="377"/>
      <c r="AM147" s="377"/>
      <c r="AN147" s="377"/>
      <c r="AO147" s="377"/>
    </row>
    <row r="148" spans="1:41" s="1" customFormat="1">
      <c r="A148" s="1099"/>
      <c r="B148" s="873" t="s">
        <v>96</v>
      </c>
      <c r="C148" s="908">
        <v>42.857142857142797</v>
      </c>
      <c r="D148" s="831">
        <v>55.752212389380503</v>
      </c>
      <c r="E148" s="832">
        <v>48.4375</v>
      </c>
      <c r="F148" s="832">
        <v>55.072463768115902</v>
      </c>
      <c r="G148" s="833">
        <v>39.2156862745098</v>
      </c>
      <c r="H148" s="833">
        <v>71.153846153846104</v>
      </c>
      <c r="I148" s="833">
        <v>38.596491228070199</v>
      </c>
      <c r="J148" s="833">
        <v>38.297872340425499</v>
      </c>
      <c r="K148" s="834">
        <v>72.549019607843135</v>
      </c>
      <c r="L148" s="885">
        <v>54.878048780487802</v>
      </c>
      <c r="M148" s="886">
        <v>73.255813953488399</v>
      </c>
      <c r="N148" s="886">
        <v>70.454545454545396</v>
      </c>
      <c r="O148" s="886">
        <v>69.090909090909093</v>
      </c>
      <c r="P148" s="887">
        <v>47.619047619047599</v>
      </c>
      <c r="Q148" s="891">
        <v>80.434782608695599</v>
      </c>
      <c r="R148" s="888">
        <v>55</v>
      </c>
      <c r="S148" s="833">
        <v>56.25</v>
      </c>
      <c r="T148" s="834">
        <v>78.723404255319153</v>
      </c>
      <c r="U148" s="889">
        <v>78.095238095238102</v>
      </c>
      <c r="V148" s="890">
        <v>76.106194690265497</v>
      </c>
      <c r="W148" s="885">
        <v>68.75</v>
      </c>
      <c r="X148" s="886">
        <v>79.710144927536206</v>
      </c>
      <c r="Y148" s="887">
        <v>82.352941176470594</v>
      </c>
      <c r="Z148" s="887">
        <v>88.461538461538495</v>
      </c>
      <c r="AA148" s="887">
        <v>70.175438596491205</v>
      </c>
      <c r="AB148" s="833">
        <v>68.085106382978694</v>
      </c>
      <c r="AC148" s="834">
        <v>92.156862745098039</v>
      </c>
      <c r="AD148" s="377"/>
      <c r="AE148" s="377"/>
      <c r="AF148" s="377"/>
      <c r="AG148" s="377"/>
      <c r="AH148" s="377"/>
      <c r="AI148" s="377"/>
      <c r="AJ148" s="377"/>
      <c r="AK148" s="377"/>
      <c r="AL148" s="377"/>
      <c r="AM148" s="377"/>
      <c r="AN148" s="377"/>
      <c r="AO148" s="377"/>
    </row>
    <row r="149" spans="1:41" s="1" customFormat="1">
      <c r="A149" s="1099"/>
      <c r="B149" s="873" t="s">
        <v>97</v>
      </c>
      <c r="C149" s="908">
        <v>95.238095238095198</v>
      </c>
      <c r="D149" s="831">
        <v>90.384615384615401</v>
      </c>
      <c r="E149" s="832">
        <v>87.272727272727295</v>
      </c>
      <c r="F149" s="832">
        <v>81.818181818181799</v>
      </c>
      <c r="G149" s="833">
        <v>66.6666666666667</v>
      </c>
      <c r="H149" s="833">
        <v>72.093023255813904</v>
      </c>
      <c r="I149" s="833">
        <v>73.809523809523796</v>
      </c>
      <c r="J149" s="833">
        <v>79.411764705882405</v>
      </c>
      <c r="K149" s="834">
        <v>84.615384615384613</v>
      </c>
      <c r="L149" s="885">
        <v>98.039215686274503</v>
      </c>
      <c r="M149" s="886">
        <v>94</v>
      </c>
      <c r="N149" s="886">
        <v>88.8888888888889</v>
      </c>
      <c r="O149" s="886">
        <v>90</v>
      </c>
      <c r="P149" s="887">
        <v>72.2222222222222</v>
      </c>
      <c r="Q149" s="891">
        <v>79.487179487179503</v>
      </c>
      <c r="R149" s="888">
        <v>81.578947368421098</v>
      </c>
      <c r="S149" s="833">
        <v>81.818181818181799</v>
      </c>
      <c r="T149" s="834">
        <v>95.652173913043484</v>
      </c>
      <c r="U149" s="889">
        <v>97.142857142857096</v>
      </c>
      <c r="V149" s="890">
        <v>96.153846153846104</v>
      </c>
      <c r="W149" s="885">
        <v>98.181818181818201</v>
      </c>
      <c r="X149" s="886">
        <v>90.909090909090907</v>
      </c>
      <c r="Y149" s="887">
        <v>92.307692307692307</v>
      </c>
      <c r="Z149" s="887">
        <v>90.697674418604606</v>
      </c>
      <c r="AA149" s="887">
        <v>90.476190476190496</v>
      </c>
      <c r="AB149" s="833">
        <v>97.058823529411796</v>
      </c>
      <c r="AC149" s="834">
        <v>88.461538461538467</v>
      </c>
      <c r="AD149" s="377"/>
      <c r="AE149" s="377"/>
      <c r="AF149" s="377"/>
      <c r="AG149" s="377"/>
      <c r="AH149" s="377"/>
      <c r="AI149" s="377"/>
      <c r="AJ149" s="377"/>
      <c r="AK149" s="377"/>
      <c r="AL149" s="377"/>
      <c r="AM149" s="377"/>
      <c r="AN149" s="377"/>
      <c r="AO149" s="377"/>
    </row>
    <row r="150" spans="1:41" s="1" customFormat="1">
      <c r="A150" s="1099"/>
      <c r="B150" s="873" t="s">
        <v>98</v>
      </c>
      <c r="C150" s="908">
        <v>68.595041322314003</v>
      </c>
      <c r="D150" s="831">
        <v>55.737704918032797</v>
      </c>
      <c r="E150" s="832">
        <v>62.857142857142797</v>
      </c>
      <c r="F150" s="832">
        <v>64.285714285714306</v>
      </c>
      <c r="G150" s="833">
        <v>69.387755102040799</v>
      </c>
      <c r="H150" s="833">
        <v>58.3333333333333</v>
      </c>
      <c r="I150" s="833">
        <v>88.3720930232558</v>
      </c>
      <c r="J150" s="833">
        <v>88.095238095238102</v>
      </c>
      <c r="K150" s="834">
        <v>86.206896551724142</v>
      </c>
      <c r="L150" s="885">
        <v>77.570093457943898</v>
      </c>
      <c r="M150" s="886">
        <v>60.714285714285701</v>
      </c>
      <c r="N150" s="886">
        <v>77.192982456140399</v>
      </c>
      <c r="O150" s="886">
        <v>84.375</v>
      </c>
      <c r="P150" s="887">
        <v>77.272727272727295</v>
      </c>
      <c r="Q150" s="891">
        <v>66.6666666666667</v>
      </c>
      <c r="R150" s="888">
        <v>90.476190476190496</v>
      </c>
      <c r="S150" s="833">
        <v>88.095238095238102</v>
      </c>
      <c r="T150" s="834">
        <v>92.592592592592595</v>
      </c>
      <c r="U150" s="889">
        <v>88.429752066115697</v>
      </c>
      <c r="V150" s="890">
        <v>91.8032786885246</v>
      </c>
      <c r="W150" s="885">
        <v>81.428571428571402</v>
      </c>
      <c r="X150" s="886">
        <v>76.190476190476204</v>
      </c>
      <c r="Y150" s="887">
        <v>89.7959183673469</v>
      </c>
      <c r="Z150" s="887">
        <v>87.5</v>
      </c>
      <c r="AA150" s="887">
        <v>97.674418604651194</v>
      </c>
      <c r="AB150" s="833">
        <v>100</v>
      </c>
      <c r="AC150" s="834">
        <v>93.103448275862064</v>
      </c>
      <c r="AD150" s="377"/>
      <c r="AE150" s="377"/>
      <c r="AF150" s="377"/>
      <c r="AG150" s="377"/>
      <c r="AH150" s="377"/>
      <c r="AI150" s="377"/>
      <c r="AJ150" s="377"/>
      <c r="AK150" s="377"/>
      <c r="AL150" s="377"/>
      <c r="AM150" s="377"/>
      <c r="AN150" s="377"/>
      <c r="AO150" s="377"/>
    </row>
    <row r="151" spans="1:41" s="1" customFormat="1">
      <c r="A151" s="1099"/>
      <c r="B151" s="873" t="s">
        <v>99</v>
      </c>
      <c r="C151" s="908">
        <v>45.9677419354839</v>
      </c>
      <c r="D151" s="831">
        <v>59.550561797752799</v>
      </c>
      <c r="E151" s="832">
        <v>48.192771084337302</v>
      </c>
      <c r="F151" s="832">
        <v>57.7777777777778</v>
      </c>
      <c r="G151" s="833">
        <v>43.396226415094297</v>
      </c>
      <c r="H151" s="833">
        <v>56.8965517241379</v>
      </c>
      <c r="I151" s="833">
        <v>52.0833333333333</v>
      </c>
      <c r="J151" s="833">
        <v>29.787234042553202</v>
      </c>
      <c r="K151" s="834">
        <v>47.916666666666664</v>
      </c>
      <c r="L151" s="885">
        <v>63.3333333333333</v>
      </c>
      <c r="M151" s="886">
        <v>67.948717948717899</v>
      </c>
      <c r="N151" s="886">
        <v>57.142857142857103</v>
      </c>
      <c r="O151" s="886">
        <v>72.2222222222222</v>
      </c>
      <c r="P151" s="887">
        <v>58.974358974358999</v>
      </c>
      <c r="Q151" s="891">
        <v>68.75</v>
      </c>
      <c r="R151" s="888">
        <v>58.139534883720899</v>
      </c>
      <c r="S151" s="833">
        <v>60.869565217391298</v>
      </c>
      <c r="T151" s="834">
        <v>67.647058823529406</v>
      </c>
      <c r="U151" s="889">
        <v>72.580645161290306</v>
      </c>
      <c r="V151" s="890">
        <v>87.640449438202197</v>
      </c>
      <c r="W151" s="885">
        <v>84.337349397590401</v>
      </c>
      <c r="X151" s="886">
        <v>80</v>
      </c>
      <c r="Y151" s="887">
        <v>73.584905660377302</v>
      </c>
      <c r="Z151" s="887">
        <v>82.758620689655203</v>
      </c>
      <c r="AA151" s="887">
        <v>89.5833333333333</v>
      </c>
      <c r="AB151" s="833">
        <v>48.936170212765902</v>
      </c>
      <c r="AC151" s="834">
        <v>70.833333333333329</v>
      </c>
      <c r="AD151" s="377"/>
      <c r="AE151" s="377"/>
      <c r="AF151" s="377"/>
      <c r="AG151" s="377"/>
      <c r="AH151" s="377"/>
      <c r="AI151" s="377"/>
      <c r="AJ151" s="377"/>
      <c r="AK151" s="377"/>
      <c r="AL151" s="377"/>
      <c r="AM151" s="377"/>
      <c r="AN151" s="377"/>
      <c r="AO151" s="377"/>
    </row>
    <row r="152" spans="1:41" s="1" customFormat="1">
      <c r="A152" s="1099"/>
      <c r="B152" s="873" t="s">
        <v>100</v>
      </c>
      <c r="C152" s="908">
        <v>70</v>
      </c>
      <c r="D152" s="831">
        <v>46.376811594202898</v>
      </c>
      <c r="E152" s="832">
        <v>46.6666666666667</v>
      </c>
      <c r="F152" s="832">
        <v>67.346938775510196</v>
      </c>
      <c r="G152" s="833">
        <v>45.762711864406803</v>
      </c>
      <c r="H152" s="833">
        <v>82.456140350877206</v>
      </c>
      <c r="I152" s="833">
        <v>88.095238095238102</v>
      </c>
      <c r="J152" s="833">
        <v>90.625</v>
      </c>
      <c r="K152" s="834">
        <v>86.206896551724142</v>
      </c>
      <c r="L152" s="885">
        <v>81.553398058252398</v>
      </c>
      <c r="M152" s="886">
        <v>66.6666666666667</v>
      </c>
      <c r="N152" s="886">
        <v>56.451612903225801</v>
      </c>
      <c r="O152" s="886">
        <v>73.3333333333333</v>
      </c>
      <c r="P152" s="887">
        <v>50.943396226415103</v>
      </c>
      <c r="Q152" s="891">
        <v>88.679245283018901</v>
      </c>
      <c r="R152" s="888">
        <v>100</v>
      </c>
      <c r="S152" s="833">
        <v>100</v>
      </c>
      <c r="T152" s="834">
        <v>92.592592592592595</v>
      </c>
      <c r="U152" s="889">
        <v>85.8333333333333</v>
      </c>
      <c r="V152" s="890">
        <v>69.565217391304301</v>
      </c>
      <c r="W152" s="885">
        <v>82.6666666666667</v>
      </c>
      <c r="X152" s="886">
        <v>91.836734693877503</v>
      </c>
      <c r="Y152" s="887">
        <v>89.830508474576305</v>
      </c>
      <c r="Z152" s="887">
        <v>92.982456140350905</v>
      </c>
      <c r="AA152" s="887">
        <v>88.095238095238102</v>
      </c>
      <c r="AB152" s="833">
        <v>90.625</v>
      </c>
      <c r="AC152" s="834">
        <v>93.103448275862064</v>
      </c>
      <c r="AD152" s="377"/>
      <c r="AE152" s="377"/>
      <c r="AF152" s="377"/>
      <c r="AG152" s="377"/>
      <c r="AH152" s="377"/>
      <c r="AI152" s="377"/>
      <c r="AJ152" s="377"/>
      <c r="AK152" s="377"/>
      <c r="AL152" s="377"/>
      <c r="AM152" s="377"/>
      <c r="AN152" s="377"/>
      <c r="AO152" s="377"/>
    </row>
    <row r="153" spans="1:41" s="1" customFormat="1">
      <c r="A153" s="1099"/>
      <c r="B153" s="873" t="s">
        <v>101</v>
      </c>
      <c r="C153" s="908">
        <v>82.828282828282795</v>
      </c>
      <c r="D153" s="831">
        <v>86.274509803921603</v>
      </c>
      <c r="E153" s="832">
        <v>77.586206896551701</v>
      </c>
      <c r="F153" s="832">
        <v>81.578947368421098</v>
      </c>
      <c r="G153" s="833">
        <v>90.196078431372499</v>
      </c>
      <c r="H153" s="833">
        <v>81.081081081081095</v>
      </c>
      <c r="I153" s="833">
        <v>96.774193548387103</v>
      </c>
      <c r="J153" s="833">
        <v>84.848484848484802</v>
      </c>
      <c r="K153" s="834">
        <v>74.285714285714292</v>
      </c>
      <c r="L153" s="885">
        <v>86.315789473684205</v>
      </c>
      <c r="M153" s="886">
        <v>88</v>
      </c>
      <c r="N153" s="886">
        <v>80.357142857142804</v>
      </c>
      <c r="O153" s="886">
        <v>86.1111111111111</v>
      </c>
      <c r="P153" s="887">
        <v>93.877551020408205</v>
      </c>
      <c r="Q153" s="891">
        <v>88.235294117647001</v>
      </c>
      <c r="R153" s="888">
        <v>100</v>
      </c>
      <c r="S153" s="833">
        <v>100</v>
      </c>
      <c r="T153" s="834">
        <v>81.25</v>
      </c>
      <c r="U153" s="889">
        <v>95.959595959595902</v>
      </c>
      <c r="V153" s="890">
        <v>98.039215686274503</v>
      </c>
      <c r="W153" s="885">
        <v>96.551724137931004</v>
      </c>
      <c r="X153" s="886">
        <v>94.736842105263193</v>
      </c>
      <c r="Y153" s="887">
        <v>96.078431372549005</v>
      </c>
      <c r="Z153" s="887">
        <v>91.891891891891902</v>
      </c>
      <c r="AA153" s="887">
        <v>96.774193548387103</v>
      </c>
      <c r="AB153" s="833">
        <v>84.848484848484802</v>
      </c>
      <c r="AC153" s="834">
        <v>91.428571428571431</v>
      </c>
      <c r="AD153" s="377"/>
      <c r="AE153" s="377"/>
      <c r="AF153" s="377"/>
      <c r="AG153" s="377"/>
      <c r="AH153" s="377"/>
      <c r="AI153" s="377"/>
      <c r="AJ153" s="377"/>
      <c r="AK153" s="377"/>
      <c r="AL153" s="377"/>
      <c r="AM153" s="377"/>
      <c r="AN153" s="377"/>
      <c r="AO153" s="377"/>
    </row>
    <row r="154" spans="1:41" s="1" customFormat="1">
      <c r="A154" s="1099"/>
      <c r="B154" s="873" t="s">
        <v>102</v>
      </c>
      <c r="C154" s="908">
        <v>87.5</v>
      </c>
      <c r="D154" s="831">
        <v>96.6666666666667</v>
      </c>
      <c r="E154" s="832">
        <v>94.4444444444444</v>
      </c>
      <c r="F154" s="832">
        <v>65.2173913043478</v>
      </c>
      <c r="G154" s="833">
        <v>41.071428571428598</v>
      </c>
      <c r="H154" s="833">
        <v>100</v>
      </c>
      <c r="I154" s="833">
        <v>84.375</v>
      </c>
      <c r="J154" s="833">
        <v>93.103448275862107</v>
      </c>
      <c r="K154" s="834">
        <v>89.65517241379311</v>
      </c>
      <c r="L154" s="885">
        <v>94.7916666666667</v>
      </c>
      <c r="M154" s="886">
        <v>98.305084745762699</v>
      </c>
      <c r="N154" s="886">
        <v>100</v>
      </c>
      <c r="O154" s="886">
        <v>71.428571428571402</v>
      </c>
      <c r="P154" s="887">
        <v>67.647058823529406</v>
      </c>
      <c r="Q154" s="887">
        <v>100</v>
      </c>
      <c r="R154" s="888">
        <v>100</v>
      </c>
      <c r="S154" s="833">
        <v>100</v>
      </c>
      <c r="T154" s="834">
        <v>100</v>
      </c>
      <c r="U154" s="889">
        <v>92.307692307692307</v>
      </c>
      <c r="V154" s="890">
        <v>98.3333333333333</v>
      </c>
      <c r="W154" s="885">
        <v>94.4444444444444</v>
      </c>
      <c r="X154" s="886">
        <v>91.304347826086897</v>
      </c>
      <c r="Y154" s="887">
        <v>60.714285714285701</v>
      </c>
      <c r="Z154" s="887">
        <v>100</v>
      </c>
      <c r="AA154" s="887">
        <v>84.375</v>
      </c>
      <c r="AB154" s="833">
        <v>93.103448275862107</v>
      </c>
      <c r="AC154" s="834">
        <v>89.65517241379311</v>
      </c>
      <c r="AD154" s="377"/>
      <c r="AE154" s="377"/>
      <c r="AF154" s="377"/>
      <c r="AG154" s="377"/>
      <c r="AH154" s="377"/>
      <c r="AI154" s="377"/>
      <c r="AJ154" s="377"/>
      <c r="AK154" s="377"/>
      <c r="AL154" s="377"/>
      <c r="AM154" s="377"/>
      <c r="AN154" s="377"/>
      <c r="AO154" s="377"/>
    </row>
    <row r="155" spans="1:41" s="1" customFormat="1">
      <c r="A155" s="1099"/>
      <c r="B155" s="873" t="s">
        <v>103</v>
      </c>
      <c r="C155" s="908">
        <v>65.656565656565604</v>
      </c>
      <c r="D155" s="831">
        <v>74.576271186440707</v>
      </c>
      <c r="E155" s="832">
        <v>84.375</v>
      </c>
      <c r="F155" s="832">
        <v>53.846153846153797</v>
      </c>
      <c r="G155" s="833">
        <v>79.629629629629605</v>
      </c>
      <c r="H155" s="833">
        <v>94.871794871794904</v>
      </c>
      <c r="I155" s="833">
        <v>88.571428571428598</v>
      </c>
      <c r="J155" s="833">
        <v>78.787878787878796</v>
      </c>
      <c r="K155" s="834">
        <v>81.25</v>
      </c>
      <c r="L155" s="885">
        <v>79.268292682926798</v>
      </c>
      <c r="M155" s="886">
        <v>88</v>
      </c>
      <c r="N155" s="886">
        <v>90</v>
      </c>
      <c r="O155" s="886">
        <v>56.756756756756701</v>
      </c>
      <c r="P155" s="887">
        <v>87.755102040816297</v>
      </c>
      <c r="Q155" s="891">
        <v>94.871794871794904</v>
      </c>
      <c r="R155" s="888">
        <v>96.875</v>
      </c>
      <c r="S155" s="833">
        <v>86.6666666666667</v>
      </c>
      <c r="T155" s="834">
        <v>86.666666666666671</v>
      </c>
      <c r="U155" s="889">
        <v>82.828282828282795</v>
      </c>
      <c r="V155" s="890">
        <v>84.745762711864401</v>
      </c>
      <c r="W155" s="885">
        <v>93.75</v>
      </c>
      <c r="X155" s="886">
        <v>94.871794871794904</v>
      </c>
      <c r="Y155" s="887">
        <v>90.740740740740705</v>
      </c>
      <c r="Z155" s="887">
        <v>100</v>
      </c>
      <c r="AA155" s="887">
        <v>91.428571428571402</v>
      </c>
      <c r="AB155" s="833">
        <v>90.909090909090907</v>
      </c>
      <c r="AC155" s="834">
        <v>93.75</v>
      </c>
      <c r="AD155" s="377"/>
      <c r="AE155" s="377"/>
      <c r="AF155" s="377"/>
      <c r="AG155" s="377"/>
      <c r="AH155" s="377"/>
      <c r="AI155" s="377"/>
      <c r="AJ155" s="377"/>
      <c r="AK155" s="377"/>
      <c r="AL155" s="377"/>
      <c r="AM155" s="377"/>
      <c r="AN155" s="377"/>
      <c r="AO155" s="377"/>
    </row>
    <row r="156" spans="1:41" s="1" customFormat="1">
      <c r="A156" s="1099"/>
      <c r="B156" s="873" t="s">
        <v>104</v>
      </c>
      <c r="C156" s="908">
        <v>61.417322834645702</v>
      </c>
      <c r="D156" s="831">
        <v>97.014925373134304</v>
      </c>
      <c r="E156" s="832">
        <v>67.213114754098399</v>
      </c>
      <c r="F156" s="832">
        <v>74.074074074074105</v>
      </c>
      <c r="G156" s="833">
        <v>67.307692307692307</v>
      </c>
      <c r="H156" s="833">
        <v>81.818181818181799</v>
      </c>
      <c r="I156" s="833">
        <v>66.6666666666667</v>
      </c>
      <c r="J156" s="833">
        <v>61.904761904761898</v>
      </c>
      <c r="K156" s="834">
        <v>93.333333333333329</v>
      </c>
      <c r="L156" s="885">
        <v>69.642857142857096</v>
      </c>
      <c r="M156" s="886">
        <v>100</v>
      </c>
      <c r="N156" s="886">
        <v>70.689655172413794</v>
      </c>
      <c r="O156" s="886">
        <v>90.909090909090907</v>
      </c>
      <c r="P156" s="887">
        <v>79.545454545454504</v>
      </c>
      <c r="Q156" s="891">
        <v>92.307692307692307</v>
      </c>
      <c r="R156" s="888">
        <v>70</v>
      </c>
      <c r="S156" s="833">
        <v>72.2222222222222</v>
      </c>
      <c r="T156" s="834">
        <v>100</v>
      </c>
      <c r="U156" s="889">
        <v>88.188976377952699</v>
      </c>
      <c r="V156" s="890">
        <v>97.014925373134304</v>
      </c>
      <c r="W156" s="885">
        <v>95.081967213114694</v>
      </c>
      <c r="X156" s="886">
        <v>81.481481481481495</v>
      </c>
      <c r="Y156" s="887">
        <v>84.615384615384599</v>
      </c>
      <c r="Z156" s="887">
        <v>88.636363636363598</v>
      </c>
      <c r="AA156" s="887">
        <v>95.238095238095198</v>
      </c>
      <c r="AB156" s="833">
        <v>85.714285714285694</v>
      </c>
      <c r="AC156" s="834">
        <v>93.333333333333329</v>
      </c>
      <c r="AD156" s="377"/>
      <c r="AE156" s="377"/>
      <c r="AF156" s="377"/>
      <c r="AG156" s="377"/>
      <c r="AH156" s="377"/>
      <c r="AI156" s="377"/>
      <c r="AJ156" s="377"/>
      <c r="AK156" s="377"/>
      <c r="AL156" s="377"/>
      <c r="AM156" s="377"/>
      <c r="AN156" s="377"/>
      <c r="AO156" s="377"/>
    </row>
    <row r="157" spans="1:41" s="1" customFormat="1">
      <c r="A157" s="1099"/>
      <c r="B157" s="873" t="s">
        <v>105</v>
      </c>
      <c r="C157" s="908">
        <v>95.876288659793801</v>
      </c>
      <c r="D157" s="831">
        <v>98.039215686274503</v>
      </c>
      <c r="E157" s="832">
        <v>95.744680851063805</v>
      </c>
      <c r="F157" s="832">
        <v>96.774193548387103</v>
      </c>
      <c r="G157" s="833">
        <v>97.7777777777778</v>
      </c>
      <c r="H157" s="833">
        <v>97.058823529411796</v>
      </c>
      <c r="I157" s="833">
        <v>93.548387096774206</v>
      </c>
      <c r="J157" s="833">
        <v>80.645161290322605</v>
      </c>
      <c r="K157" s="834">
        <v>86.111111111111114</v>
      </c>
      <c r="L157" s="885">
        <v>98.936170212765902</v>
      </c>
      <c r="M157" s="886">
        <v>98.039215686274503</v>
      </c>
      <c r="N157" s="886">
        <v>97.826086956521706</v>
      </c>
      <c r="O157" s="886">
        <v>96.774193548387103</v>
      </c>
      <c r="P157" s="887">
        <v>100</v>
      </c>
      <c r="Q157" s="891">
        <v>97.058823529411796</v>
      </c>
      <c r="R157" s="888">
        <v>96.6666666666667</v>
      </c>
      <c r="S157" s="833">
        <v>86.2068965517241</v>
      </c>
      <c r="T157" s="834">
        <v>91.17647058823529</v>
      </c>
      <c r="U157" s="889">
        <v>96.9072164948454</v>
      </c>
      <c r="V157" s="890">
        <v>100</v>
      </c>
      <c r="W157" s="885">
        <v>97.872340425531902</v>
      </c>
      <c r="X157" s="886">
        <v>100</v>
      </c>
      <c r="Y157" s="887">
        <v>97.7777777777778</v>
      </c>
      <c r="Z157" s="887">
        <v>100</v>
      </c>
      <c r="AA157" s="887">
        <v>96.774193548387103</v>
      </c>
      <c r="AB157" s="833">
        <v>93.548387096774206</v>
      </c>
      <c r="AC157" s="834">
        <v>94.444444444444443</v>
      </c>
      <c r="AD157" s="377"/>
      <c r="AE157" s="377"/>
      <c r="AF157" s="377"/>
      <c r="AG157" s="377"/>
      <c r="AH157" s="377"/>
      <c r="AI157" s="377"/>
      <c r="AJ157" s="377"/>
      <c r="AK157" s="377"/>
      <c r="AL157" s="377"/>
      <c r="AM157" s="377"/>
      <c r="AN157" s="377"/>
      <c r="AO157" s="377"/>
    </row>
    <row r="158" spans="1:41" s="1" customFormat="1">
      <c r="A158" s="1099"/>
      <c r="B158" s="873" t="s">
        <v>106</v>
      </c>
      <c r="C158" s="908">
        <v>91.743119266055004</v>
      </c>
      <c r="D158" s="831">
        <v>89.473684210526301</v>
      </c>
      <c r="E158" s="832">
        <v>88.235294117647001</v>
      </c>
      <c r="F158" s="832">
        <v>87.096774193548399</v>
      </c>
      <c r="G158" s="833">
        <v>88.8888888888889</v>
      </c>
      <c r="H158" s="833">
        <v>100</v>
      </c>
      <c r="I158" s="833">
        <v>93.103448275862107</v>
      </c>
      <c r="J158" s="833">
        <v>96.551724137931004</v>
      </c>
      <c r="K158" s="834">
        <v>80</v>
      </c>
      <c r="L158" s="885">
        <v>98.039215686274503</v>
      </c>
      <c r="M158" s="886">
        <v>92.727272727272705</v>
      </c>
      <c r="N158" s="886">
        <v>95.744680851063805</v>
      </c>
      <c r="O158" s="886">
        <v>96.428571428571402</v>
      </c>
      <c r="P158" s="887">
        <v>100</v>
      </c>
      <c r="Q158" s="891">
        <v>100</v>
      </c>
      <c r="R158" s="888">
        <v>100</v>
      </c>
      <c r="S158" s="833">
        <v>100</v>
      </c>
      <c r="T158" s="834">
        <v>95.238095238095241</v>
      </c>
      <c r="U158" s="889">
        <v>93.577981651376106</v>
      </c>
      <c r="V158" s="890">
        <v>96.491228070175396</v>
      </c>
      <c r="W158" s="885">
        <v>92.156862745097996</v>
      </c>
      <c r="X158" s="886">
        <v>90.322580645161295</v>
      </c>
      <c r="Y158" s="887">
        <v>88.8888888888889</v>
      </c>
      <c r="Z158" s="887">
        <v>100</v>
      </c>
      <c r="AA158" s="887">
        <v>93.103448275862107</v>
      </c>
      <c r="AB158" s="833">
        <v>96.551724137931004</v>
      </c>
      <c r="AC158" s="834">
        <v>84</v>
      </c>
      <c r="AD158" s="377"/>
      <c r="AE158" s="377"/>
      <c r="AF158" s="377"/>
      <c r="AG158" s="377"/>
      <c r="AH158" s="377"/>
      <c r="AI158" s="377"/>
      <c r="AJ158" s="377"/>
      <c r="AK158" s="377"/>
      <c r="AL158" s="377"/>
      <c r="AM158" s="377"/>
      <c r="AN158" s="377"/>
      <c r="AO158" s="377"/>
    </row>
    <row r="159" spans="1:41" s="1" customFormat="1">
      <c r="A159" s="1099"/>
      <c r="B159" s="873" t="s">
        <v>107</v>
      </c>
      <c r="C159" s="908">
        <v>93.670886075949397</v>
      </c>
      <c r="D159" s="831">
        <v>96.385542168674704</v>
      </c>
      <c r="E159" s="832">
        <v>97.619047619047606</v>
      </c>
      <c r="F159" s="832">
        <v>90.909090909090907</v>
      </c>
      <c r="G159" s="833">
        <v>93.3333333333333</v>
      </c>
      <c r="H159" s="833">
        <v>94.4444444444444</v>
      </c>
      <c r="I159" s="833">
        <v>91.6666666666667</v>
      </c>
      <c r="J159" s="833">
        <v>92.857142857142904</v>
      </c>
      <c r="K159" s="834">
        <v>100</v>
      </c>
      <c r="L159" s="885">
        <v>100</v>
      </c>
      <c r="M159" s="886">
        <v>100</v>
      </c>
      <c r="N159" s="886">
        <v>97.619047619047606</v>
      </c>
      <c r="O159" s="886">
        <v>100</v>
      </c>
      <c r="P159" s="887">
        <v>96.551724137931004</v>
      </c>
      <c r="Q159" s="891">
        <v>97.142857142857096</v>
      </c>
      <c r="R159" s="888">
        <v>94.285714285714306</v>
      </c>
      <c r="S159" s="833">
        <v>96.296296296296305</v>
      </c>
      <c r="T159" s="834">
        <v>100</v>
      </c>
      <c r="U159" s="889">
        <v>93.670886075949397</v>
      </c>
      <c r="V159" s="890">
        <v>96.385542168674704</v>
      </c>
      <c r="W159" s="885">
        <v>100</v>
      </c>
      <c r="X159" s="886">
        <v>90.909090909090907</v>
      </c>
      <c r="Y159" s="887">
        <v>96.6666666666667</v>
      </c>
      <c r="Z159" s="887">
        <v>97.2222222222222</v>
      </c>
      <c r="AA159" s="887">
        <v>97.2222222222222</v>
      </c>
      <c r="AB159" s="833">
        <v>96.428571428571402</v>
      </c>
      <c r="AC159" s="834">
        <v>100</v>
      </c>
      <c r="AD159" s="377"/>
      <c r="AE159" s="377"/>
      <c r="AF159" s="377"/>
      <c r="AG159" s="377"/>
      <c r="AH159" s="377"/>
      <c r="AI159" s="377"/>
      <c r="AJ159" s="377"/>
      <c r="AK159" s="377"/>
      <c r="AL159" s="377"/>
      <c r="AM159" s="377"/>
      <c r="AN159" s="377"/>
      <c r="AO159" s="377"/>
    </row>
    <row r="160" spans="1:41" s="1" customFormat="1">
      <c r="A160" s="1099"/>
      <c r="B160" s="873" t="s">
        <v>108</v>
      </c>
      <c r="C160" s="908">
        <v>97.368421052631604</v>
      </c>
      <c r="D160" s="831">
        <v>95.121951219512198</v>
      </c>
      <c r="E160" s="832">
        <v>92.857142857142804</v>
      </c>
      <c r="F160" s="832">
        <v>88.8888888888889</v>
      </c>
      <c r="G160" s="833">
        <v>88.8888888888889</v>
      </c>
      <c r="H160" s="833">
        <v>97.368421052631604</v>
      </c>
      <c r="I160" s="833">
        <v>96.6666666666667</v>
      </c>
      <c r="J160" s="833">
        <v>92.857142857142904</v>
      </c>
      <c r="K160" s="834">
        <v>76</v>
      </c>
      <c r="L160" s="885">
        <v>98.6666666666667</v>
      </c>
      <c r="M160" s="886">
        <v>100</v>
      </c>
      <c r="N160" s="886">
        <v>92.857142857142804</v>
      </c>
      <c r="O160" s="886">
        <v>96.969696969696997</v>
      </c>
      <c r="P160" s="887">
        <v>92.307692307692307</v>
      </c>
      <c r="Q160" s="891">
        <v>100</v>
      </c>
      <c r="R160" s="888">
        <v>100</v>
      </c>
      <c r="S160" s="833">
        <v>96.296296296296305</v>
      </c>
      <c r="T160" s="834">
        <v>86.36363636363636</v>
      </c>
      <c r="U160" s="889">
        <v>98.684210526315795</v>
      </c>
      <c r="V160" s="890">
        <v>95.121951219512198</v>
      </c>
      <c r="W160" s="885">
        <v>100</v>
      </c>
      <c r="X160" s="886">
        <v>91.6666666666667</v>
      </c>
      <c r="Y160" s="887">
        <v>96.296296296296305</v>
      </c>
      <c r="Z160" s="887">
        <v>97.368421052631604</v>
      </c>
      <c r="AA160" s="887">
        <v>96.6666666666667</v>
      </c>
      <c r="AB160" s="833">
        <v>96.428571428571402</v>
      </c>
      <c r="AC160" s="834">
        <v>88</v>
      </c>
      <c r="AD160" s="377"/>
      <c r="AE160" s="377"/>
      <c r="AF160" s="377"/>
      <c r="AG160" s="377"/>
      <c r="AH160" s="377"/>
      <c r="AI160" s="377"/>
      <c r="AJ160" s="377"/>
      <c r="AK160" s="377"/>
      <c r="AL160" s="377"/>
      <c r="AM160" s="377"/>
      <c r="AN160" s="377"/>
      <c r="AO160" s="377"/>
    </row>
    <row r="161" spans="1:41" s="1" customFormat="1">
      <c r="A161" s="1099"/>
      <c r="B161" s="873" t="s">
        <v>109</v>
      </c>
      <c r="C161" s="908">
        <v>100</v>
      </c>
      <c r="D161" s="831">
        <v>87.5</v>
      </c>
      <c r="E161" s="832">
        <v>96</v>
      </c>
      <c r="F161" s="832">
        <v>100</v>
      </c>
      <c r="G161" s="833">
        <v>100</v>
      </c>
      <c r="H161" s="833">
        <v>100</v>
      </c>
      <c r="I161" s="833">
        <v>87.5</v>
      </c>
      <c r="J161" s="833">
        <v>100</v>
      </c>
      <c r="K161" s="834">
        <v>70</v>
      </c>
      <c r="L161" s="885">
        <v>100</v>
      </c>
      <c r="M161" s="886">
        <v>95.454545454545396</v>
      </c>
      <c r="N161" s="886">
        <v>100</v>
      </c>
      <c r="O161" s="886">
        <v>100</v>
      </c>
      <c r="P161" s="887">
        <v>100</v>
      </c>
      <c r="Q161" s="887">
        <v>100</v>
      </c>
      <c r="R161" s="888">
        <v>100</v>
      </c>
      <c r="S161" s="833">
        <v>100</v>
      </c>
      <c r="T161" s="834">
        <v>100</v>
      </c>
      <c r="U161" s="889">
        <v>100</v>
      </c>
      <c r="V161" s="890">
        <v>91.6666666666667</v>
      </c>
      <c r="W161" s="885">
        <v>96</v>
      </c>
      <c r="X161" s="886">
        <v>100</v>
      </c>
      <c r="Y161" s="887">
        <v>100</v>
      </c>
      <c r="Z161" s="887">
        <v>100</v>
      </c>
      <c r="AA161" s="887">
        <v>87.5</v>
      </c>
      <c r="AB161" s="833">
        <v>100</v>
      </c>
      <c r="AC161" s="834">
        <v>70</v>
      </c>
      <c r="AD161" s="377"/>
      <c r="AE161" s="377"/>
      <c r="AF161" s="377"/>
      <c r="AG161" s="377"/>
      <c r="AH161" s="377"/>
      <c r="AI161" s="377"/>
      <c r="AJ161" s="377"/>
      <c r="AK161" s="377"/>
      <c r="AL161" s="377"/>
      <c r="AM161" s="377"/>
      <c r="AN161" s="377"/>
      <c r="AO161" s="377"/>
    </row>
    <row r="162" spans="1:41" s="1" customFormat="1">
      <c r="A162" s="1099"/>
      <c r="B162" s="873" t="s">
        <v>110</v>
      </c>
      <c r="C162" s="908">
        <v>100</v>
      </c>
      <c r="D162" s="831">
        <v>97.368421052631604</v>
      </c>
      <c r="E162" s="832">
        <v>90</v>
      </c>
      <c r="F162" s="832">
        <v>100</v>
      </c>
      <c r="G162" s="833">
        <v>100</v>
      </c>
      <c r="H162" s="833">
        <v>100</v>
      </c>
      <c r="I162" s="833">
        <v>100</v>
      </c>
      <c r="J162" s="833" t="s">
        <v>443</v>
      </c>
      <c r="K162" s="834">
        <v>100</v>
      </c>
      <c r="L162" s="885">
        <v>100</v>
      </c>
      <c r="M162" s="886">
        <v>100</v>
      </c>
      <c r="N162" s="886">
        <v>100</v>
      </c>
      <c r="O162" s="886">
        <v>100</v>
      </c>
      <c r="P162" s="887">
        <v>100</v>
      </c>
      <c r="Q162" s="887">
        <v>100</v>
      </c>
      <c r="R162" s="888">
        <v>100</v>
      </c>
      <c r="S162" s="833" t="s">
        <v>443</v>
      </c>
      <c r="T162" s="834">
        <v>100</v>
      </c>
      <c r="U162" s="889">
        <v>100</v>
      </c>
      <c r="V162" s="890">
        <v>97.368421052631604</v>
      </c>
      <c r="W162" s="885">
        <v>90</v>
      </c>
      <c r="X162" s="886">
        <v>100</v>
      </c>
      <c r="Y162" s="887">
        <v>100</v>
      </c>
      <c r="Z162" s="887">
        <v>100</v>
      </c>
      <c r="AA162" s="887">
        <v>100</v>
      </c>
      <c r="AB162" s="833" t="s">
        <v>443</v>
      </c>
      <c r="AC162" s="834">
        <v>100</v>
      </c>
      <c r="AD162" s="377"/>
      <c r="AE162" s="377"/>
      <c r="AF162" s="377"/>
      <c r="AG162" s="377"/>
      <c r="AH162" s="377"/>
      <c r="AI162" s="377"/>
      <c r="AJ162" s="377"/>
      <c r="AK162" s="377"/>
      <c r="AL162" s="377"/>
      <c r="AM162" s="377"/>
      <c r="AN162" s="377"/>
      <c r="AO162" s="377"/>
    </row>
    <row r="163" spans="1:41" s="1" customFormat="1">
      <c r="A163" s="1099"/>
      <c r="B163" s="873" t="s">
        <v>111</v>
      </c>
      <c r="C163" s="908">
        <v>94.736842105263193</v>
      </c>
      <c r="D163" s="831">
        <v>87.878787878787904</v>
      </c>
      <c r="E163" s="832">
        <v>96.153846153846104</v>
      </c>
      <c r="F163" s="832">
        <v>95.238095238095198</v>
      </c>
      <c r="G163" s="833">
        <v>93.75</v>
      </c>
      <c r="H163" s="833">
        <v>100</v>
      </c>
      <c r="I163" s="833">
        <v>94.736842105263193</v>
      </c>
      <c r="J163" s="833">
        <v>88.8888888888889</v>
      </c>
      <c r="K163" s="834">
        <v>87.5</v>
      </c>
      <c r="L163" s="885">
        <v>100</v>
      </c>
      <c r="M163" s="886">
        <v>100</v>
      </c>
      <c r="N163" s="886">
        <v>100</v>
      </c>
      <c r="O163" s="886">
        <v>100</v>
      </c>
      <c r="P163" s="887">
        <v>100</v>
      </c>
      <c r="Q163" s="891">
        <v>100</v>
      </c>
      <c r="R163" s="888">
        <v>100</v>
      </c>
      <c r="S163" s="833">
        <v>100</v>
      </c>
      <c r="T163" s="834">
        <v>100</v>
      </c>
      <c r="U163" s="889">
        <v>94.736842105263193</v>
      </c>
      <c r="V163" s="890">
        <v>87.878787878787904</v>
      </c>
      <c r="W163" s="885">
        <v>96.153846153846104</v>
      </c>
      <c r="X163" s="886">
        <v>95.238095238095198</v>
      </c>
      <c r="Y163" s="887">
        <v>93.75</v>
      </c>
      <c r="Z163" s="887">
        <v>100</v>
      </c>
      <c r="AA163" s="887">
        <v>94.736842105263193</v>
      </c>
      <c r="AB163" s="833">
        <v>88.8888888888889</v>
      </c>
      <c r="AC163" s="834">
        <v>87.5</v>
      </c>
      <c r="AD163" s="377"/>
      <c r="AE163" s="377"/>
      <c r="AF163" s="377"/>
      <c r="AG163" s="377"/>
      <c r="AH163" s="377"/>
      <c r="AI163" s="377"/>
      <c r="AJ163" s="377"/>
      <c r="AK163" s="377"/>
      <c r="AL163" s="377"/>
      <c r="AM163" s="377"/>
      <c r="AN163" s="377"/>
      <c r="AO163" s="377"/>
    </row>
    <row r="164" spans="1:41" s="1" customFormat="1" ht="24">
      <c r="A164" s="1099"/>
      <c r="B164" s="873" t="s">
        <v>112</v>
      </c>
      <c r="C164" s="908">
        <v>86.956521739130395</v>
      </c>
      <c r="D164" s="831">
        <v>94.736842105263193</v>
      </c>
      <c r="E164" s="832">
        <v>90</v>
      </c>
      <c r="F164" s="832">
        <v>100</v>
      </c>
      <c r="G164" s="833">
        <v>100</v>
      </c>
      <c r="H164" s="833">
        <v>100</v>
      </c>
      <c r="I164" s="833">
        <v>96.296296296296305</v>
      </c>
      <c r="J164" s="833">
        <v>95</v>
      </c>
      <c r="K164" s="834">
        <v>96.774193548387103</v>
      </c>
      <c r="L164" s="885">
        <v>95.238095238095198</v>
      </c>
      <c r="M164" s="886">
        <v>97.297297297297305</v>
      </c>
      <c r="N164" s="886">
        <v>94.736842105263193</v>
      </c>
      <c r="O164" s="886">
        <v>100</v>
      </c>
      <c r="P164" s="887">
        <v>100</v>
      </c>
      <c r="Q164" s="891">
        <v>100</v>
      </c>
      <c r="R164" s="888">
        <v>100</v>
      </c>
      <c r="S164" s="833">
        <v>100</v>
      </c>
      <c r="T164" s="834">
        <v>96.774193548387103</v>
      </c>
      <c r="U164" s="889">
        <v>91.304347826086897</v>
      </c>
      <c r="V164" s="890">
        <v>97.368421052631604</v>
      </c>
      <c r="W164" s="885">
        <v>95</v>
      </c>
      <c r="X164" s="886">
        <v>100</v>
      </c>
      <c r="Y164" s="887">
        <v>100</v>
      </c>
      <c r="Z164" s="887">
        <v>100</v>
      </c>
      <c r="AA164" s="887">
        <v>96.296296296296305</v>
      </c>
      <c r="AB164" s="833">
        <v>95</v>
      </c>
      <c r="AC164" s="834">
        <v>100</v>
      </c>
      <c r="AD164" s="377"/>
      <c r="AE164" s="377"/>
      <c r="AF164" s="377"/>
      <c r="AG164" s="377"/>
      <c r="AH164" s="377"/>
      <c r="AI164" s="377"/>
      <c r="AJ164" s="377"/>
      <c r="AK164" s="377"/>
      <c r="AL164" s="377"/>
      <c r="AM164" s="377"/>
      <c r="AN164" s="377"/>
      <c r="AO164" s="377"/>
    </row>
    <row r="165" spans="1:41" s="1" customFormat="1">
      <c r="A165" s="1099"/>
      <c r="B165" s="873" t="s">
        <v>113</v>
      </c>
      <c r="C165" s="908">
        <v>97.959183673469397</v>
      </c>
      <c r="D165" s="831">
        <v>98.360655737704903</v>
      </c>
      <c r="E165" s="832">
        <v>100</v>
      </c>
      <c r="F165" s="832">
        <v>100</v>
      </c>
      <c r="G165" s="833">
        <v>100</v>
      </c>
      <c r="H165" s="833">
        <v>100</v>
      </c>
      <c r="I165" s="833">
        <v>95.652173913043498</v>
      </c>
      <c r="J165" s="833">
        <v>100</v>
      </c>
      <c r="K165" s="834">
        <v>100</v>
      </c>
      <c r="L165" s="885">
        <v>100</v>
      </c>
      <c r="M165" s="886">
        <v>100</v>
      </c>
      <c r="N165" s="886">
        <v>100</v>
      </c>
      <c r="O165" s="886">
        <v>100</v>
      </c>
      <c r="P165" s="887">
        <v>100</v>
      </c>
      <c r="Q165" s="891">
        <v>100</v>
      </c>
      <c r="R165" s="888">
        <v>100</v>
      </c>
      <c r="S165" s="833">
        <v>100</v>
      </c>
      <c r="T165" s="834">
        <v>100</v>
      </c>
      <c r="U165" s="889">
        <v>97.959183673469397</v>
      </c>
      <c r="V165" s="890">
        <v>98.360655737704903</v>
      </c>
      <c r="W165" s="885">
        <v>100</v>
      </c>
      <c r="X165" s="886">
        <v>100</v>
      </c>
      <c r="Y165" s="887">
        <v>100</v>
      </c>
      <c r="Z165" s="887">
        <v>100</v>
      </c>
      <c r="AA165" s="887">
        <v>95.652173913043498</v>
      </c>
      <c r="AB165" s="833">
        <v>100</v>
      </c>
      <c r="AC165" s="834">
        <v>100</v>
      </c>
      <c r="AD165" s="377"/>
      <c r="AE165" s="377"/>
      <c r="AF165" s="377"/>
      <c r="AG165" s="377"/>
      <c r="AH165" s="377"/>
      <c r="AI165" s="377"/>
      <c r="AJ165" s="377"/>
      <c r="AK165" s="377"/>
      <c r="AL165" s="377"/>
      <c r="AM165" s="377"/>
      <c r="AN165" s="377"/>
      <c r="AO165" s="377"/>
    </row>
    <row r="166" spans="1:41" s="1" customFormat="1">
      <c r="A166" s="1099"/>
      <c r="B166" s="873" t="s">
        <v>114</v>
      </c>
      <c r="C166" s="908">
        <v>93.103448275862107</v>
      </c>
      <c r="D166" s="831">
        <v>96.363636363636402</v>
      </c>
      <c r="E166" s="832">
        <v>97.2222222222222</v>
      </c>
      <c r="F166" s="832">
        <v>100</v>
      </c>
      <c r="G166" s="833">
        <v>91.304347826086897</v>
      </c>
      <c r="H166" s="833">
        <v>95.238095238095198</v>
      </c>
      <c r="I166" s="833">
        <v>95.454545454545396</v>
      </c>
      <c r="J166" s="833">
        <v>95.454545454545396</v>
      </c>
      <c r="K166" s="834">
        <v>100</v>
      </c>
      <c r="L166" s="885">
        <v>96.428571428571402</v>
      </c>
      <c r="M166" s="886">
        <v>96.363636363636402</v>
      </c>
      <c r="N166" s="886">
        <v>100</v>
      </c>
      <c r="O166" s="886">
        <v>100</v>
      </c>
      <c r="P166" s="887">
        <v>95.454545454545396</v>
      </c>
      <c r="Q166" s="891">
        <v>95.238095238095198</v>
      </c>
      <c r="R166" s="888">
        <v>100</v>
      </c>
      <c r="S166" s="833">
        <v>100</v>
      </c>
      <c r="T166" s="834">
        <v>100</v>
      </c>
      <c r="U166" s="889">
        <v>96.551724137931004</v>
      </c>
      <c r="V166" s="890">
        <v>100</v>
      </c>
      <c r="W166" s="885">
        <v>97.2222222222222</v>
      </c>
      <c r="X166" s="886">
        <v>100</v>
      </c>
      <c r="Y166" s="887">
        <v>95.652173913043498</v>
      </c>
      <c r="Z166" s="887">
        <v>100</v>
      </c>
      <c r="AA166" s="887">
        <v>95.454545454545396</v>
      </c>
      <c r="AB166" s="833">
        <v>95.454545454545396</v>
      </c>
      <c r="AC166" s="834">
        <v>100</v>
      </c>
      <c r="AD166" s="377"/>
      <c r="AE166" s="377"/>
      <c r="AF166" s="377"/>
      <c r="AG166" s="377"/>
      <c r="AH166" s="377"/>
      <c r="AI166" s="377"/>
      <c r="AJ166" s="377"/>
      <c r="AK166" s="377"/>
      <c r="AL166" s="377"/>
      <c r="AM166" s="377"/>
      <c r="AN166" s="377"/>
      <c r="AO166" s="377"/>
    </row>
    <row r="167" spans="1:41" s="1" customFormat="1">
      <c r="A167" s="1099"/>
      <c r="B167" s="873" t="s">
        <v>115</v>
      </c>
      <c r="C167" s="908">
        <v>88.235294117647001</v>
      </c>
      <c r="D167" s="831">
        <v>96.428571428571402</v>
      </c>
      <c r="E167" s="832">
        <v>92.307692307692307</v>
      </c>
      <c r="F167" s="832">
        <v>100</v>
      </c>
      <c r="G167" s="833">
        <v>100</v>
      </c>
      <c r="H167" s="833">
        <v>100</v>
      </c>
      <c r="I167" s="833">
        <v>93.3333333333333</v>
      </c>
      <c r="J167" s="833">
        <v>88.8888888888889</v>
      </c>
      <c r="K167" s="834">
        <v>80</v>
      </c>
      <c r="L167" s="885">
        <v>100</v>
      </c>
      <c r="M167" s="886">
        <v>100</v>
      </c>
      <c r="N167" s="886">
        <v>100</v>
      </c>
      <c r="O167" s="886">
        <v>100</v>
      </c>
      <c r="P167" s="887">
        <v>100</v>
      </c>
      <c r="Q167" s="891">
        <v>100</v>
      </c>
      <c r="R167" s="888">
        <v>100</v>
      </c>
      <c r="S167" s="833">
        <v>100</v>
      </c>
      <c r="T167" s="834">
        <v>100</v>
      </c>
      <c r="U167" s="889">
        <v>88.235294117647001</v>
      </c>
      <c r="V167" s="890">
        <v>96.428571428571402</v>
      </c>
      <c r="W167" s="885">
        <v>92.307692307692307</v>
      </c>
      <c r="X167" s="886">
        <v>100</v>
      </c>
      <c r="Y167" s="887">
        <v>100</v>
      </c>
      <c r="Z167" s="887">
        <v>100</v>
      </c>
      <c r="AA167" s="887">
        <v>93.3333333333333</v>
      </c>
      <c r="AB167" s="833">
        <v>88.8888888888889</v>
      </c>
      <c r="AC167" s="834">
        <v>80</v>
      </c>
      <c r="AD167" s="377"/>
      <c r="AE167" s="377"/>
      <c r="AF167" s="377"/>
      <c r="AG167" s="377"/>
      <c r="AH167" s="377"/>
      <c r="AI167" s="377"/>
      <c r="AJ167" s="377"/>
      <c r="AK167" s="377"/>
      <c r="AL167" s="377"/>
      <c r="AM167" s="377"/>
      <c r="AN167" s="377"/>
      <c r="AO167" s="377"/>
    </row>
    <row r="168" spans="1:41" s="1" customFormat="1">
      <c r="A168" s="1099"/>
      <c r="B168" s="873" t="s">
        <v>116</v>
      </c>
      <c r="C168" s="908">
        <v>100</v>
      </c>
      <c r="D168" s="831">
        <v>100</v>
      </c>
      <c r="E168" s="832">
        <v>100</v>
      </c>
      <c r="F168" s="832">
        <v>100</v>
      </c>
      <c r="G168" s="833">
        <v>100</v>
      </c>
      <c r="H168" s="833">
        <v>100</v>
      </c>
      <c r="I168" s="833">
        <v>100</v>
      </c>
      <c r="J168" s="833">
        <v>50</v>
      </c>
      <c r="K168" s="834" t="s">
        <v>443</v>
      </c>
      <c r="L168" s="885">
        <v>100</v>
      </c>
      <c r="M168" s="886">
        <v>100</v>
      </c>
      <c r="N168" s="886">
        <v>100</v>
      </c>
      <c r="O168" s="886">
        <v>100</v>
      </c>
      <c r="P168" s="887">
        <v>100</v>
      </c>
      <c r="Q168" s="891">
        <v>100</v>
      </c>
      <c r="R168" s="888">
        <v>100</v>
      </c>
      <c r="S168" s="833">
        <v>100</v>
      </c>
      <c r="T168" s="834" t="s">
        <v>443</v>
      </c>
      <c r="U168" s="889">
        <v>100</v>
      </c>
      <c r="V168" s="890">
        <v>100</v>
      </c>
      <c r="W168" s="885">
        <v>100</v>
      </c>
      <c r="X168" s="886">
        <v>100</v>
      </c>
      <c r="Y168" s="887">
        <v>100</v>
      </c>
      <c r="Z168" s="887">
        <v>100</v>
      </c>
      <c r="AA168" s="887">
        <v>100</v>
      </c>
      <c r="AB168" s="833">
        <v>50</v>
      </c>
      <c r="AC168" s="834" t="s">
        <v>443</v>
      </c>
      <c r="AD168" s="377"/>
      <c r="AE168" s="377"/>
      <c r="AF168" s="377"/>
      <c r="AG168" s="377"/>
      <c r="AH168" s="377"/>
      <c r="AI168" s="377"/>
      <c r="AJ168" s="377"/>
      <c r="AK168" s="377"/>
      <c r="AL168" s="377"/>
      <c r="AM168" s="377"/>
      <c r="AN168" s="377"/>
      <c r="AO168" s="377"/>
    </row>
    <row r="169" spans="1:41" s="1" customFormat="1">
      <c r="A169" s="1099"/>
      <c r="B169" s="873" t="s">
        <v>117</v>
      </c>
      <c r="C169" s="908">
        <v>93.103448275862107</v>
      </c>
      <c r="D169" s="831">
        <v>100</v>
      </c>
      <c r="E169" s="832">
        <v>96.428571428571402</v>
      </c>
      <c r="F169" s="832">
        <v>100</v>
      </c>
      <c r="G169" s="833">
        <v>100</v>
      </c>
      <c r="H169" s="833">
        <v>100</v>
      </c>
      <c r="I169" s="833">
        <v>93.75</v>
      </c>
      <c r="J169" s="833">
        <v>91.6666666666667</v>
      </c>
      <c r="K169" s="834">
        <v>100</v>
      </c>
      <c r="L169" s="885">
        <v>96.428571428571402</v>
      </c>
      <c r="M169" s="886">
        <v>100</v>
      </c>
      <c r="N169" s="886">
        <v>100</v>
      </c>
      <c r="O169" s="886">
        <v>100</v>
      </c>
      <c r="P169" s="887">
        <v>100</v>
      </c>
      <c r="Q169" s="891">
        <v>100</v>
      </c>
      <c r="R169" s="888">
        <v>100</v>
      </c>
      <c r="S169" s="833">
        <v>100</v>
      </c>
      <c r="T169" s="834">
        <v>100</v>
      </c>
      <c r="U169" s="889">
        <v>96.551724137931004</v>
      </c>
      <c r="V169" s="890">
        <v>100</v>
      </c>
      <c r="W169" s="885">
        <v>96.428571428571402</v>
      </c>
      <c r="X169" s="886">
        <v>100</v>
      </c>
      <c r="Y169" s="887">
        <v>100</v>
      </c>
      <c r="Z169" s="887">
        <v>100</v>
      </c>
      <c r="AA169" s="887">
        <v>93.75</v>
      </c>
      <c r="AB169" s="833">
        <v>91.6666666666667</v>
      </c>
      <c r="AC169" s="834">
        <v>100</v>
      </c>
      <c r="AD169" s="377"/>
      <c r="AE169" s="377"/>
      <c r="AF169" s="377"/>
      <c r="AG169" s="377"/>
      <c r="AH169" s="377"/>
      <c r="AI169" s="377"/>
      <c r="AJ169" s="377"/>
      <c r="AK169" s="377"/>
      <c r="AL169" s="377"/>
      <c r="AM169" s="377"/>
      <c r="AN169" s="377"/>
      <c r="AO169" s="377"/>
    </row>
    <row r="170" spans="1:41" s="1" customFormat="1">
      <c r="A170" s="1099"/>
      <c r="B170" s="873" t="s">
        <v>118</v>
      </c>
      <c r="C170" s="908">
        <v>90.476190476190496</v>
      </c>
      <c r="D170" s="831">
        <v>85</v>
      </c>
      <c r="E170" s="832">
        <v>80</v>
      </c>
      <c r="F170" s="832"/>
      <c r="G170" s="833">
        <v>100</v>
      </c>
      <c r="H170" s="833"/>
      <c r="I170" s="833">
        <v>100</v>
      </c>
      <c r="J170" s="833">
        <v>100</v>
      </c>
      <c r="K170" s="834">
        <v>55.555555555555557</v>
      </c>
      <c r="L170" s="885">
        <v>95</v>
      </c>
      <c r="M170" s="886">
        <v>100</v>
      </c>
      <c r="N170" s="886">
        <v>100</v>
      </c>
      <c r="O170" s="886"/>
      <c r="P170" s="887">
        <v>100</v>
      </c>
      <c r="Q170" s="887"/>
      <c r="R170" s="888">
        <v>100</v>
      </c>
      <c r="S170" s="833">
        <v>100</v>
      </c>
      <c r="T170" s="834">
        <v>71.428571428571431</v>
      </c>
      <c r="U170" s="889">
        <v>95.238095238095198</v>
      </c>
      <c r="V170" s="890">
        <v>85</v>
      </c>
      <c r="W170" s="885">
        <v>80</v>
      </c>
      <c r="X170" s="886"/>
      <c r="Y170" s="887">
        <v>100</v>
      </c>
      <c r="Z170" s="887"/>
      <c r="AA170" s="887">
        <v>100</v>
      </c>
      <c r="AB170" s="833">
        <v>100</v>
      </c>
      <c r="AC170" s="834">
        <v>77.777777777777771</v>
      </c>
      <c r="AD170" s="377"/>
      <c r="AE170" s="377"/>
      <c r="AF170" s="377"/>
      <c r="AG170" s="377"/>
      <c r="AH170" s="377"/>
      <c r="AI170" s="377"/>
      <c r="AJ170" s="377"/>
      <c r="AK170" s="377"/>
      <c r="AL170" s="377"/>
      <c r="AM170" s="377"/>
      <c r="AN170" s="377"/>
      <c r="AO170" s="377"/>
    </row>
    <row r="171" spans="1:41" s="1" customFormat="1">
      <c r="A171" s="1099"/>
      <c r="B171" s="873" t="s">
        <v>119</v>
      </c>
      <c r="C171" s="908">
        <v>100</v>
      </c>
      <c r="D171" s="831">
        <v>87.5</v>
      </c>
      <c r="E171" s="832">
        <v>100</v>
      </c>
      <c r="F171" s="832">
        <v>100</v>
      </c>
      <c r="G171" s="833">
        <v>100</v>
      </c>
      <c r="H171" s="833">
        <v>100</v>
      </c>
      <c r="I171" s="833">
        <v>100</v>
      </c>
      <c r="J171" s="833" t="s">
        <v>443</v>
      </c>
      <c r="K171" s="834" t="s">
        <v>443</v>
      </c>
      <c r="L171" s="885">
        <v>100</v>
      </c>
      <c r="M171" s="886">
        <v>100</v>
      </c>
      <c r="N171" s="886">
        <v>100</v>
      </c>
      <c r="O171" s="886">
        <v>100</v>
      </c>
      <c r="P171" s="887">
        <v>100</v>
      </c>
      <c r="Q171" s="891">
        <v>100</v>
      </c>
      <c r="R171" s="888">
        <v>100</v>
      </c>
      <c r="S171" s="833" t="s">
        <v>443</v>
      </c>
      <c r="T171" s="834" t="s">
        <v>443</v>
      </c>
      <c r="U171" s="889">
        <v>100</v>
      </c>
      <c r="V171" s="890">
        <v>87.5</v>
      </c>
      <c r="W171" s="885">
        <v>100</v>
      </c>
      <c r="X171" s="886">
        <v>100</v>
      </c>
      <c r="Y171" s="887">
        <v>100</v>
      </c>
      <c r="Z171" s="887">
        <v>100</v>
      </c>
      <c r="AA171" s="887">
        <v>100</v>
      </c>
      <c r="AB171" s="833" t="s">
        <v>443</v>
      </c>
      <c r="AC171" s="834" t="s">
        <v>443</v>
      </c>
      <c r="AD171" s="377"/>
      <c r="AE171" s="377"/>
      <c r="AF171" s="377"/>
      <c r="AG171" s="377"/>
      <c r="AH171" s="377"/>
      <c r="AI171" s="377"/>
      <c r="AJ171" s="377"/>
      <c r="AK171" s="377"/>
      <c r="AL171" s="377"/>
      <c r="AM171" s="377"/>
      <c r="AN171" s="377"/>
      <c r="AO171" s="377"/>
    </row>
    <row r="172" spans="1:41" s="1" customFormat="1">
      <c r="A172" s="1099"/>
      <c r="B172" s="873" t="s">
        <v>120</v>
      </c>
      <c r="C172" s="908">
        <v>80.487804878048806</v>
      </c>
      <c r="D172" s="831">
        <v>100</v>
      </c>
      <c r="E172" s="832">
        <v>100</v>
      </c>
      <c r="F172" s="832">
        <v>95</v>
      </c>
      <c r="G172" s="833">
        <v>100</v>
      </c>
      <c r="H172" s="833">
        <v>100</v>
      </c>
      <c r="I172" s="833">
        <v>100</v>
      </c>
      <c r="J172" s="833">
        <v>94.4444444444444</v>
      </c>
      <c r="K172" s="834">
        <v>100</v>
      </c>
      <c r="L172" s="885">
        <v>86.842105263157904</v>
      </c>
      <c r="M172" s="886">
        <v>100</v>
      </c>
      <c r="N172" s="886">
        <v>100</v>
      </c>
      <c r="O172" s="886">
        <v>100</v>
      </c>
      <c r="P172" s="887">
        <v>100</v>
      </c>
      <c r="Q172" s="891">
        <v>100</v>
      </c>
      <c r="R172" s="888">
        <v>100</v>
      </c>
      <c r="S172" s="833">
        <v>100</v>
      </c>
      <c r="T172" s="834">
        <v>100</v>
      </c>
      <c r="U172" s="889">
        <v>92.682926829268297</v>
      </c>
      <c r="V172" s="890">
        <v>100</v>
      </c>
      <c r="W172" s="885">
        <v>100</v>
      </c>
      <c r="X172" s="886">
        <v>95</v>
      </c>
      <c r="Y172" s="887">
        <v>100</v>
      </c>
      <c r="Z172" s="887">
        <v>100</v>
      </c>
      <c r="AA172" s="887">
        <v>100</v>
      </c>
      <c r="AB172" s="833">
        <v>94.4444444444444</v>
      </c>
      <c r="AC172" s="834">
        <v>100</v>
      </c>
      <c r="AD172" s="377"/>
      <c r="AE172" s="377"/>
      <c r="AF172" s="377"/>
      <c r="AG172" s="377"/>
      <c r="AH172" s="377"/>
      <c r="AI172" s="377"/>
      <c r="AJ172" s="377"/>
      <c r="AK172" s="377"/>
      <c r="AL172" s="377"/>
      <c r="AM172" s="377"/>
      <c r="AN172" s="377"/>
      <c r="AO172" s="377"/>
    </row>
    <row r="173" spans="1:41" s="1" customFormat="1">
      <c r="A173" s="1099"/>
      <c r="B173" s="873" t="s">
        <v>121</v>
      </c>
      <c r="C173" s="908">
        <v>100</v>
      </c>
      <c r="D173" s="831"/>
      <c r="E173" s="832">
        <v>100</v>
      </c>
      <c r="F173" s="832"/>
      <c r="G173" s="833">
        <v>100</v>
      </c>
      <c r="H173" s="833">
        <v>0</v>
      </c>
      <c r="I173" s="833">
        <v>100</v>
      </c>
      <c r="J173" s="833">
        <v>100</v>
      </c>
      <c r="K173" s="834" t="s">
        <v>443</v>
      </c>
      <c r="L173" s="885">
        <v>100</v>
      </c>
      <c r="M173" s="886"/>
      <c r="N173" s="886">
        <v>100</v>
      </c>
      <c r="O173" s="886"/>
      <c r="P173" s="887">
        <v>100</v>
      </c>
      <c r="Q173" s="891">
        <v>0</v>
      </c>
      <c r="R173" s="888">
        <v>100</v>
      </c>
      <c r="S173" s="833">
        <v>100</v>
      </c>
      <c r="T173" s="834" t="s">
        <v>443</v>
      </c>
      <c r="U173" s="889">
        <v>100</v>
      </c>
      <c r="V173" s="890"/>
      <c r="W173" s="885">
        <v>100</v>
      </c>
      <c r="X173" s="886"/>
      <c r="Y173" s="887">
        <v>100</v>
      </c>
      <c r="Z173" s="887">
        <v>0</v>
      </c>
      <c r="AA173" s="887">
        <v>100</v>
      </c>
      <c r="AB173" s="833">
        <v>100</v>
      </c>
      <c r="AC173" s="834" t="s">
        <v>443</v>
      </c>
      <c r="AD173" s="377"/>
      <c r="AE173" s="377"/>
      <c r="AF173" s="377"/>
      <c r="AG173" s="377"/>
      <c r="AH173" s="377"/>
      <c r="AI173" s="377"/>
      <c r="AJ173" s="377"/>
      <c r="AK173" s="377"/>
      <c r="AL173" s="377"/>
      <c r="AM173" s="377"/>
      <c r="AN173" s="377"/>
      <c r="AO173" s="377"/>
    </row>
    <row r="174" spans="1:41" s="1" customFormat="1">
      <c r="A174" s="1099"/>
      <c r="B174" s="873" t="s">
        <v>122</v>
      </c>
      <c r="C174" s="908">
        <v>100</v>
      </c>
      <c r="D174" s="831">
        <v>75</v>
      </c>
      <c r="E174" s="832">
        <v>100</v>
      </c>
      <c r="F174" s="832">
        <v>100</v>
      </c>
      <c r="G174" s="833">
        <v>100</v>
      </c>
      <c r="H174" s="833">
        <v>100</v>
      </c>
      <c r="I174" s="833"/>
      <c r="J174" s="833" t="s">
        <v>443</v>
      </c>
      <c r="K174" s="834" t="s">
        <v>443</v>
      </c>
      <c r="L174" s="885">
        <v>100</v>
      </c>
      <c r="M174" s="886">
        <v>100</v>
      </c>
      <c r="N174" s="886">
        <v>100</v>
      </c>
      <c r="O174" s="886">
        <v>100</v>
      </c>
      <c r="P174" s="887">
        <v>100</v>
      </c>
      <c r="Q174" s="891">
        <v>100</v>
      </c>
      <c r="R174" s="888"/>
      <c r="S174" s="833" t="s">
        <v>443</v>
      </c>
      <c r="T174" s="834" t="s">
        <v>443</v>
      </c>
      <c r="U174" s="889">
        <v>100</v>
      </c>
      <c r="V174" s="890">
        <v>75</v>
      </c>
      <c r="W174" s="885">
        <v>100</v>
      </c>
      <c r="X174" s="886">
        <v>100</v>
      </c>
      <c r="Y174" s="887">
        <v>100</v>
      </c>
      <c r="Z174" s="887">
        <v>100</v>
      </c>
      <c r="AA174" s="887"/>
      <c r="AB174" s="833" t="s">
        <v>443</v>
      </c>
      <c r="AC174" s="834" t="s">
        <v>443</v>
      </c>
      <c r="AD174" s="377"/>
      <c r="AE174" s="377"/>
      <c r="AF174" s="377"/>
      <c r="AG174" s="377"/>
      <c r="AH174" s="377"/>
      <c r="AI174" s="377"/>
      <c r="AJ174" s="377"/>
      <c r="AK174" s="377"/>
      <c r="AL174" s="377"/>
      <c r="AM174" s="377"/>
      <c r="AN174" s="377"/>
      <c r="AO174" s="377"/>
    </row>
    <row r="175" spans="1:41" s="1" customFormat="1">
      <c r="A175" s="1099"/>
      <c r="B175" s="873" t="s">
        <v>123</v>
      </c>
      <c r="C175" s="908">
        <v>97.674418604651194</v>
      </c>
      <c r="D175" s="831">
        <v>96.825396825396794</v>
      </c>
      <c r="E175" s="832">
        <v>100</v>
      </c>
      <c r="F175" s="832">
        <v>95.652173913043498</v>
      </c>
      <c r="G175" s="833">
        <v>100</v>
      </c>
      <c r="H175" s="833">
        <v>100</v>
      </c>
      <c r="I175" s="833">
        <v>96.428571428571402</v>
      </c>
      <c r="J175" s="833">
        <v>96.6666666666667</v>
      </c>
      <c r="K175" s="834">
        <v>93.333333333333329</v>
      </c>
      <c r="L175" s="885">
        <v>100</v>
      </c>
      <c r="M175" s="886">
        <v>100</v>
      </c>
      <c r="N175" s="886">
        <v>100</v>
      </c>
      <c r="O175" s="886">
        <v>100</v>
      </c>
      <c r="P175" s="887">
        <v>100</v>
      </c>
      <c r="Q175" s="891">
        <v>100</v>
      </c>
      <c r="R175" s="888">
        <v>100</v>
      </c>
      <c r="S175" s="833">
        <v>100</v>
      </c>
      <c r="T175" s="834">
        <v>100</v>
      </c>
      <c r="U175" s="889">
        <v>97.674418604651194</v>
      </c>
      <c r="V175" s="890">
        <v>96.825396825396794</v>
      </c>
      <c r="W175" s="885">
        <v>100</v>
      </c>
      <c r="X175" s="886">
        <v>95.652173913043498</v>
      </c>
      <c r="Y175" s="887">
        <v>100</v>
      </c>
      <c r="Z175" s="887">
        <v>100</v>
      </c>
      <c r="AA175" s="887">
        <v>96.428571428571402</v>
      </c>
      <c r="AB175" s="833">
        <v>96.6666666666667</v>
      </c>
      <c r="AC175" s="834">
        <v>93.333333333333329</v>
      </c>
      <c r="AD175" s="377"/>
      <c r="AE175" s="377"/>
      <c r="AF175" s="377"/>
      <c r="AG175" s="377"/>
      <c r="AH175" s="377"/>
      <c r="AI175" s="377"/>
      <c r="AJ175" s="377"/>
      <c r="AK175" s="377"/>
      <c r="AL175" s="377"/>
      <c r="AM175" s="377"/>
      <c r="AN175" s="377"/>
      <c r="AO175" s="377"/>
    </row>
    <row r="176" spans="1:41" s="1" customFormat="1">
      <c r="A176" s="1100"/>
      <c r="B176" s="873" t="s">
        <v>124</v>
      </c>
      <c r="C176" s="909">
        <v>92.307692307692307</v>
      </c>
      <c r="D176" s="831">
        <v>88.095238095238102</v>
      </c>
      <c r="E176" s="832">
        <v>76.923076923076906</v>
      </c>
      <c r="F176" s="832">
        <v>94.736842105263193</v>
      </c>
      <c r="G176" s="833">
        <v>86.6666666666667</v>
      </c>
      <c r="H176" s="833">
        <v>90.322580645161295</v>
      </c>
      <c r="I176" s="833">
        <v>89.285714285714306</v>
      </c>
      <c r="J176" s="833">
        <v>100</v>
      </c>
      <c r="K176" s="834">
        <v>100</v>
      </c>
      <c r="L176" s="885">
        <v>100</v>
      </c>
      <c r="M176" s="886">
        <v>94.871794871794904</v>
      </c>
      <c r="N176" s="886">
        <v>95.238095238095198</v>
      </c>
      <c r="O176" s="886">
        <v>97.297297297297305</v>
      </c>
      <c r="P176" s="887">
        <v>96.296296296296305</v>
      </c>
      <c r="Q176" s="891">
        <v>100</v>
      </c>
      <c r="R176" s="888">
        <v>96.153846153846104</v>
      </c>
      <c r="S176" s="833">
        <v>100</v>
      </c>
      <c r="T176" s="834">
        <v>100</v>
      </c>
      <c r="U176" s="889">
        <v>92.307692307692307</v>
      </c>
      <c r="V176" s="890">
        <v>92.857142857142804</v>
      </c>
      <c r="W176" s="885">
        <v>80.769230769230802</v>
      </c>
      <c r="X176" s="886">
        <v>97.368421052631604</v>
      </c>
      <c r="Y176" s="887">
        <v>90</v>
      </c>
      <c r="Z176" s="887">
        <v>90.322580645161295</v>
      </c>
      <c r="AA176" s="887">
        <v>92.857142857142804</v>
      </c>
      <c r="AB176" s="833">
        <v>100</v>
      </c>
      <c r="AC176" s="834">
        <v>100</v>
      </c>
      <c r="AD176" s="377"/>
      <c r="AE176" s="377"/>
      <c r="AF176" s="377"/>
      <c r="AG176" s="377"/>
      <c r="AH176" s="377"/>
      <c r="AI176" s="377"/>
      <c r="AJ176" s="377"/>
      <c r="AK176" s="377"/>
      <c r="AL176" s="377"/>
      <c r="AM176" s="377"/>
      <c r="AN176" s="377"/>
      <c r="AO176" s="377"/>
    </row>
    <row r="177" spans="1:41" s="1" customFormat="1" ht="15" customHeight="1">
      <c r="A177" s="867" t="s">
        <v>34</v>
      </c>
      <c r="B177" s="868" t="s">
        <v>35</v>
      </c>
      <c r="C177" s="791"/>
      <c r="D177" s="465"/>
      <c r="E177" s="665"/>
      <c r="F177" s="665"/>
      <c r="G177" s="665"/>
      <c r="H177" s="665"/>
      <c r="I177" s="815" t="s">
        <v>30</v>
      </c>
      <c r="J177" s="665"/>
      <c r="K177" s="744"/>
      <c r="L177" s="791"/>
      <c r="M177" s="465"/>
      <c r="N177" s="665"/>
      <c r="O177" s="665"/>
      <c r="P177" s="665"/>
      <c r="Q177" s="665"/>
      <c r="R177" s="815" t="s">
        <v>31</v>
      </c>
      <c r="S177" s="665"/>
      <c r="T177" s="744"/>
      <c r="U177" s="791"/>
      <c r="V177" s="465"/>
      <c r="W177" s="665"/>
      <c r="X177" s="665"/>
      <c r="Y177" s="665"/>
      <c r="Z177" s="665"/>
      <c r="AA177" s="815" t="s">
        <v>32</v>
      </c>
      <c r="AB177" s="665"/>
      <c r="AC177" s="744"/>
      <c r="AD177" s="377"/>
      <c r="AE177" s="377"/>
      <c r="AF177" s="377"/>
      <c r="AG177" s="377"/>
      <c r="AH177" s="377"/>
      <c r="AI177" s="377"/>
      <c r="AJ177" s="377"/>
      <c r="AK177" s="377"/>
      <c r="AL177" s="377"/>
      <c r="AM177" s="377"/>
      <c r="AN177" s="377"/>
      <c r="AO177" s="377"/>
    </row>
    <row r="178" spans="1:41" s="1" customFormat="1">
      <c r="A178" s="869"/>
      <c r="B178" s="870"/>
      <c r="C178" s="871" t="s">
        <v>6</v>
      </c>
      <c r="D178" s="797" t="s">
        <v>7</v>
      </c>
      <c r="E178" s="797" t="s">
        <v>8</v>
      </c>
      <c r="F178" s="797" t="s">
        <v>9</v>
      </c>
      <c r="G178" s="797" t="s">
        <v>10</v>
      </c>
      <c r="H178" s="797" t="s">
        <v>257</v>
      </c>
      <c r="I178" s="798" t="s">
        <v>258</v>
      </c>
      <c r="J178" s="798" t="s">
        <v>328</v>
      </c>
      <c r="K178" s="799" t="s">
        <v>401</v>
      </c>
      <c r="L178" s="800" t="s">
        <v>6</v>
      </c>
      <c r="M178" s="797" t="s">
        <v>7</v>
      </c>
      <c r="N178" s="797" t="s">
        <v>8</v>
      </c>
      <c r="O178" s="797" t="s">
        <v>9</v>
      </c>
      <c r="P178" s="797" t="s">
        <v>10</v>
      </c>
      <c r="Q178" s="797" t="s">
        <v>257</v>
      </c>
      <c r="R178" s="798" t="s">
        <v>258</v>
      </c>
      <c r="S178" s="798" t="s">
        <v>328</v>
      </c>
      <c r="T178" s="799" t="s">
        <v>401</v>
      </c>
      <c r="U178" s="801" t="s">
        <v>6</v>
      </c>
      <c r="V178" s="802" t="s">
        <v>7</v>
      </c>
      <c r="W178" s="803" t="s">
        <v>8</v>
      </c>
      <c r="X178" s="804" t="s">
        <v>9</v>
      </c>
      <c r="Y178" s="804" t="s">
        <v>10</v>
      </c>
      <c r="Z178" s="804" t="s">
        <v>257</v>
      </c>
      <c r="AA178" s="872" t="s">
        <v>258</v>
      </c>
      <c r="AB178" s="798" t="s">
        <v>328</v>
      </c>
      <c r="AC178" s="799" t="s">
        <v>401</v>
      </c>
      <c r="AD178" s="377"/>
      <c r="AE178" s="377"/>
      <c r="AF178" s="377"/>
      <c r="AG178" s="377"/>
      <c r="AH178" s="377"/>
      <c r="AI178" s="377"/>
      <c r="AJ178" s="377"/>
      <c r="AK178" s="377"/>
      <c r="AL178" s="377"/>
      <c r="AM178" s="377"/>
      <c r="AN178" s="377"/>
      <c r="AO178" s="377"/>
    </row>
    <row r="179" spans="1:41" s="1" customFormat="1">
      <c r="A179" s="1098" t="s">
        <v>13</v>
      </c>
      <c r="B179" s="873" t="s">
        <v>125</v>
      </c>
      <c r="C179" s="907">
        <v>44.4444444444444</v>
      </c>
      <c r="D179" s="831">
        <v>43.75</v>
      </c>
      <c r="E179" s="832">
        <v>36.363636363636402</v>
      </c>
      <c r="F179" s="832">
        <v>39.024390243902403</v>
      </c>
      <c r="G179" s="833">
        <v>35.4838709677419</v>
      </c>
      <c r="H179" s="833">
        <v>42.857142857142797</v>
      </c>
      <c r="I179" s="833">
        <v>40</v>
      </c>
      <c r="J179" s="833">
        <v>44.4444444444444</v>
      </c>
      <c r="K179" s="834">
        <v>25.714285714285715</v>
      </c>
      <c r="L179" s="885">
        <v>68.571428571428598</v>
      </c>
      <c r="M179" s="886">
        <v>58.3333333333333</v>
      </c>
      <c r="N179" s="886">
        <v>61.538461538461497</v>
      </c>
      <c r="O179" s="886">
        <v>66.6666666666667</v>
      </c>
      <c r="P179" s="887">
        <v>52.380952380952401</v>
      </c>
      <c r="Q179" s="887">
        <v>80</v>
      </c>
      <c r="R179" s="888">
        <v>63.157894736842103</v>
      </c>
      <c r="S179" s="833">
        <v>70.588235294117595</v>
      </c>
      <c r="T179" s="834">
        <v>47.368421052631582</v>
      </c>
      <c r="U179" s="889">
        <v>64.814814814814795</v>
      </c>
      <c r="V179" s="890">
        <v>75</v>
      </c>
      <c r="W179" s="885">
        <v>59.090909090909101</v>
      </c>
      <c r="X179" s="886">
        <v>58.536585365853597</v>
      </c>
      <c r="Y179" s="887">
        <v>67.741935483871003</v>
      </c>
      <c r="Z179" s="887">
        <v>53.571428571428598</v>
      </c>
      <c r="AA179" s="887">
        <v>63.3333333333333</v>
      </c>
      <c r="AB179" s="833">
        <v>62.962962962962997</v>
      </c>
      <c r="AC179" s="834">
        <v>54.285714285714285</v>
      </c>
      <c r="AD179" s="377"/>
      <c r="AE179" s="377"/>
      <c r="AF179" s="377"/>
      <c r="AG179" s="377"/>
      <c r="AH179" s="377"/>
      <c r="AI179" s="377"/>
      <c r="AJ179" s="377"/>
      <c r="AK179" s="377"/>
      <c r="AL179" s="377"/>
      <c r="AM179" s="377"/>
      <c r="AN179" s="377"/>
      <c r="AO179" s="377"/>
    </row>
    <row r="180" spans="1:41" s="1" customFormat="1">
      <c r="A180" s="1099"/>
      <c r="B180" s="873" t="s">
        <v>126</v>
      </c>
      <c r="C180" s="908">
        <v>72.5</v>
      </c>
      <c r="D180" s="831">
        <v>58.823529411764703</v>
      </c>
      <c r="E180" s="832">
        <v>46.153846153846096</v>
      </c>
      <c r="F180" s="832">
        <v>50</v>
      </c>
      <c r="G180" s="833">
        <v>50</v>
      </c>
      <c r="H180" s="833">
        <v>56.25</v>
      </c>
      <c r="I180" s="833">
        <v>80</v>
      </c>
      <c r="J180" s="833">
        <v>92.857142857142904</v>
      </c>
      <c r="K180" s="834">
        <v>70.833333333333329</v>
      </c>
      <c r="L180" s="885">
        <v>82.857142857142804</v>
      </c>
      <c r="M180" s="886">
        <v>86.956521739130395</v>
      </c>
      <c r="N180" s="886">
        <v>63.157894736842103</v>
      </c>
      <c r="O180" s="886">
        <v>76.470588235294102</v>
      </c>
      <c r="P180" s="887">
        <v>90.909090909090907</v>
      </c>
      <c r="Q180" s="887">
        <v>100</v>
      </c>
      <c r="R180" s="888">
        <v>88.8888888888889</v>
      </c>
      <c r="S180" s="833">
        <v>100</v>
      </c>
      <c r="T180" s="834">
        <v>94.444444444444443</v>
      </c>
      <c r="U180" s="889">
        <v>87.5</v>
      </c>
      <c r="V180" s="890">
        <v>67.647058823529406</v>
      </c>
      <c r="W180" s="885">
        <v>73.076923076923094</v>
      </c>
      <c r="X180" s="886">
        <v>65.384615384615401</v>
      </c>
      <c r="Y180" s="887">
        <v>55</v>
      </c>
      <c r="Z180" s="887">
        <v>56.25</v>
      </c>
      <c r="AA180" s="887">
        <v>90</v>
      </c>
      <c r="AB180" s="833">
        <v>92.857142857142904</v>
      </c>
      <c r="AC180" s="834">
        <v>75</v>
      </c>
      <c r="AD180" s="377"/>
      <c r="AE180" s="377"/>
      <c r="AF180" s="377"/>
      <c r="AG180" s="377"/>
      <c r="AH180" s="377"/>
      <c r="AI180" s="377"/>
      <c r="AJ180" s="377"/>
      <c r="AK180" s="377"/>
      <c r="AL180" s="377"/>
      <c r="AM180" s="377"/>
      <c r="AN180" s="377"/>
      <c r="AO180" s="377"/>
    </row>
    <row r="181" spans="1:41" s="1" customFormat="1">
      <c r="A181" s="1099"/>
      <c r="B181" s="873" t="s">
        <v>127</v>
      </c>
      <c r="C181" s="908">
        <v>64.814814814814795</v>
      </c>
      <c r="D181" s="831">
        <v>48.8888888888889</v>
      </c>
      <c r="E181" s="832">
        <v>50</v>
      </c>
      <c r="F181" s="832">
        <v>36.6666666666667</v>
      </c>
      <c r="G181" s="833">
        <v>37.5</v>
      </c>
      <c r="H181" s="833">
        <v>39.130434782608702</v>
      </c>
      <c r="I181" s="833">
        <v>37.037037037037003</v>
      </c>
      <c r="J181" s="833">
        <v>40.909090909090899</v>
      </c>
      <c r="K181" s="834">
        <v>30.303030303030305</v>
      </c>
      <c r="L181" s="885">
        <v>83.3333333333333</v>
      </c>
      <c r="M181" s="886">
        <v>66.6666666666667</v>
      </c>
      <c r="N181" s="886">
        <v>68.181818181818201</v>
      </c>
      <c r="O181" s="886">
        <v>61.1111111111111</v>
      </c>
      <c r="P181" s="887">
        <v>75</v>
      </c>
      <c r="Q181" s="891">
        <v>56.25</v>
      </c>
      <c r="R181" s="888">
        <v>50</v>
      </c>
      <c r="S181" s="833">
        <v>64.285714285714306</v>
      </c>
      <c r="T181" s="834">
        <v>58.823529411764703</v>
      </c>
      <c r="U181" s="889">
        <v>77.7777777777778</v>
      </c>
      <c r="V181" s="890">
        <v>73.3333333333333</v>
      </c>
      <c r="W181" s="885">
        <v>73.3333333333333</v>
      </c>
      <c r="X181" s="886">
        <v>60</v>
      </c>
      <c r="Y181" s="887">
        <v>50</v>
      </c>
      <c r="Z181" s="887">
        <v>69.565217391304301</v>
      </c>
      <c r="AA181" s="887">
        <v>74.074074074074105</v>
      </c>
      <c r="AB181" s="833">
        <v>63.636363636363598</v>
      </c>
      <c r="AC181" s="834">
        <v>51.515151515151516</v>
      </c>
      <c r="AD181" s="377"/>
      <c r="AE181" s="377"/>
      <c r="AF181" s="377"/>
      <c r="AG181" s="377"/>
      <c r="AH181" s="377"/>
      <c r="AI181" s="377"/>
      <c r="AJ181" s="377"/>
      <c r="AK181" s="377"/>
      <c r="AL181" s="377"/>
      <c r="AM181" s="377"/>
      <c r="AN181" s="377"/>
      <c r="AO181" s="377"/>
    </row>
    <row r="182" spans="1:41" s="1" customFormat="1">
      <c r="A182" s="1099"/>
      <c r="B182" s="873" t="s">
        <v>128</v>
      </c>
      <c r="C182" s="908">
        <v>54.347826086956502</v>
      </c>
      <c r="D182" s="831">
        <v>48.837209302325597</v>
      </c>
      <c r="E182" s="832">
        <v>60.606060606060602</v>
      </c>
      <c r="F182" s="832">
        <v>53.571428571428598</v>
      </c>
      <c r="G182" s="833">
        <v>38.461538461538503</v>
      </c>
      <c r="H182" s="833">
        <v>30.434782608695599</v>
      </c>
      <c r="I182" s="833">
        <v>68</v>
      </c>
      <c r="J182" s="833">
        <v>60</v>
      </c>
      <c r="K182" s="834">
        <v>41.379310344827587</v>
      </c>
      <c r="L182" s="885">
        <v>75.757575757575793</v>
      </c>
      <c r="M182" s="886">
        <v>72.413793103448299</v>
      </c>
      <c r="N182" s="886">
        <v>86.956521739130395</v>
      </c>
      <c r="O182" s="886">
        <v>71.428571428571402</v>
      </c>
      <c r="P182" s="887">
        <v>90.909090909090907</v>
      </c>
      <c r="Q182" s="891">
        <v>77.7777777777778</v>
      </c>
      <c r="R182" s="888">
        <v>73.913043478260903</v>
      </c>
      <c r="S182" s="833">
        <v>80</v>
      </c>
      <c r="T182" s="834">
        <v>60</v>
      </c>
      <c r="U182" s="889">
        <v>71.739130434782595</v>
      </c>
      <c r="V182" s="890">
        <v>67.441860465116307</v>
      </c>
      <c r="W182" s="885">
        <v>69.696969696969703</v>
      </c>
      <c r="X182" s="886">
        <v>75</v>
      </c>
      <c r="Y182" s="887">
        <v>42.307692307692299</v>
      </c>
      <c r="Z182" s="887">
        <v>39.130434782608702</v>
      </c>
      <c r="AA182" s="887">
        <v>92</v>
      </c>
      <c r="AB182" s="833">
        <v>75</v>
      </c>
      <c r="AC182" s="834">
        <v>68.965517241379317</v>
      </c>
      <c r="AD182" s="377"/>
      <c r="AE182" s="377"/>
      <c r="AF182" s="377"/>
      <c r="AG182" s="377"/>
      <c r="AH182" s="377"/>
      <c r="AI182" s="377"/>
      <c r="AJ182" s="377"/>
      <c r="AK182" s="377"/>
      <c r="AL182" s="377"/>
      <c r="AM182" s="377"/>
      <c r="AN182" s="377"/>
      <c r="AO182" s="377"/>
    </row>
    <row r="183" spans="1:41" s="1" customFormat="1">
      <c r="A183" s="1099"/>
      <c r="B183" s="873" t="s">
        <v>129</v>
      </c>
      <c r="C183" s="908">
        <v>60.465116279069797</v>
      </c>
      <c r="D183" s="831">
        <v>60</v>
      </c>
      <c r="E183" s="832">
        <v>60</v>
      </c>
      <c r="F183" s="832">
        <v>62.5</v>
      </c>
      <c r="G183" s="833">
        <v>23.8095238095238</v>
      </c>
      <c r="H183" s="833">
        <v>60</v>
      </c>
      <c r="I183" s="833">
        <v>68.421052631578902</v>
      </c>
      <c r="J183" s="833">
        <v>61.538461538461497</v>
      </c>
      <c r="K183" s="834">
        <v>45.833333333333336</v>
      </c>
      <c r="L183" s="885">
        <v>89.655172413793096</v>
      </c>
      <c r="M183" s="886">
        <v>88.8888888888889</v>
      </c>
      <c r="N183" s="886">
        <v>78.947368421052602</v>
      </c>
      <c r="O183" s="886">
        <v>83.3333333333333</v>
      </c>
      <c r="P183" s="887">
        <v>55.5555555555556</v>
      </c>
      <c r="Q183" s="891">
        <v>93.75</v>
      </c>
      <c r="R183" s="888">
        <v>81.25</v>
      </c>
      <c r="S183" s="833">
        <v>66.6666666666667</v>
      </c>
      <c r="T183" s="834">
        <v>68.75</v>
      </c>
      <c r="U183" s="889">
        <v>67.441860465116307</v>
      </c>
      <c r="V183" s="890">
        <v>67.5</v>
      </c>
      <c r="W183" s="885">
        <v>76</v>
      </c>
      <c r="X183" s="886">
        <v>75</v>
      </c>
      <c r="Y183" s="887">
        <v>42.857142857142797</v>
      </c>
      <c r="Z183" s="887">
        <v>64</v>
      </c>
      <c r="AA183" s="887">
        <v>84.210526315789494</v>
      </c>
      <c r="AB183" s="833">
        <v>92.307692307692307</v>
      </c>
      <c r="AC183" s="834">
        <v>66.666666666666671</v>
      </c>
      <c r="AD183" s="377"/>
      <c r="AE183" s="377"/>
      <c r="AF183" s="377"/>
      <c r="AG183" s="377"/>
      <c r="AH183" s="377"/>
      <c r="AI183" s="377"/>
      <c r="AJ183" s="377"/>
      <c r="AK183" s="377"/>
      <c r="AL183" s="377"/>
      <c r="AM183" s="377"/>
      <c r="AN183" s="377"/>
      <c r="AO183" s="377"/>
    </row>
    <row r="184" spans="1:41" s="1" customFormat="1">
      <c r="A184" s="1099"/>
      <c r="B184" s="873" t="s">
        <v>130</v>
      </c>
      <c r="C184" s="908">
        <v>44.827586206896498</v>
      </c>
      <c r="D184" s="831">
        <v>35.714285714285701</v>
      </c>
      <c r="E184" s="832">
        <v>35.294117647058798</v>
      </c>
      <c r="F184" s="832">
        <v>56.756756756756701</v>
      </c>
      <c r="G184" s="833">
        <v>29.411764705882302</v>
      </c>
      <c r="H184" s="833">
        <v>59.375</v>
      </c>
      <c r="I184" s="833">
        <v>26.923076923076898</v>
      </c>
      <c r="J184" s="833">
        <v>42.857142857142897</v>
      </c>
      <c r="K184" s="834">
        <v>36.363636363636367</v>
      </c>
      <c r="L184" s="885">
        <v>61.904761904761898</v>
      </c>
      <c r="M184" s="886">
        <v>62.5</v>
      </c>
      <c r="N184" s="886">
        <v>62.068965517241402</v>
      </c>
      <c r="O184" s="886">
        <v>80.769230769230802</v>
      </c>
      <c r="P184" s="887">
        <v>50</v>
      </c>
      <c r="Q184" s="891">
        <v>82.608695652173907</v>
      </c>
      <c r="R184" s="888">
        <v>53.846153846153797</v>
      </c>
      <c r="S184" s="833">
        <v>81.818181818181799</v>
      </c>
      <c r="T184" s="834">
        <v>85.714285714285708</v>
      </c>
      <c r="U184" s="889">
        <v>72.413793103448299</v>
      </c>
      <c r="V184" s="890">
        <v>57.142857142857103</v>
      </c>
      <c r="W184" s="885">
        <v>56.862745098039198</v>
      </c>
      <c r="X184" s="886">
        <v>70.270270270270302</v>
      </c>
      <c r="Y184" s="887">
        <v>58.823529411764703</v>
      </c>
      <c r="Z184" s="887">
        <v>71.875</v>
      </c>
      <c r="AA184" s="887">
        <v>50</v>
      </c>
      <c r="AB184" s="833">
        <v>52.380952380952401</v>
      </c>
      <c r="AC184" s="834">
        <v>42.424242424242422</v>
      </c>
      <c r="AD184" s="377"/>
      <c r="AE184" s="377"/>
      <c r="AF184" s="377"/>
      <c r="AG184" s="377"/>
      <c r="AH184" s="377"/>
      <c r="AI184" s="377"/>
      <c r="AJ184" s="377"/>
      <c r="AK184" s="377"/>
      <c r="AL184" s="377"/>
      <c r="AM184" s="377"/>
      <c r="AN184" s="377"/>
      <c r="AO184" s="377"/>
    </row>
    <row r="185" spans="1:41" s="1" customFormat="1">
      <c r="A185" s="1099"/>
      <c r="B185" s="873" t="s">
        <v>131</v>
      </c>
      <c r="C185" s="908">
        <v>81.818181818181799</v>
      </c>
      <c r="D185" s="831">
        <v>53.125</v>
      </c>
      <c r="E185" s="832">
        <v>60</v>
      </c>
      <c r="F185" s="832">
        <v>50</v>
      </c>
      <c r="G185" s="833">
        <v>42.857142857142797</v>
      </c>
      <c r="H185" s="833">
        <v>61.1111111111111</v>
      </c>
      <c r="I185" s="833">
        <v>62.5</v>
      </c>
      <c r="J185" s="833">
        <v>53.846153846153797</v>
      </c>
      <c r="K185" s="834">
        <v>34.615384615384613</v>
      </c>
      <c r="L185" s="885">
        <v>92.307692307692307</v>
      </c>
      <c r="M185" s="886">
        <v>77.272727272727295</v>
      </c>
      <c r="N185" s="886">
        <v>81.818181818181799</v>
      </c>
      <c r="O185" s="886">
        <v>81.818181818181799</v>
      </c>
      <c r="P185" s="887">
        <v>90</v>
      </c>
      <c r="Q185" s="891">
        <v>100</v>
      </c>
      <c r="R185" s="888">
        <v>90.909090909090907</v>
      </c>
      <c r="S185" s="833">
        <v>63.636363636363598</v>
      </c>
      <c r="T185" s="834">
        <v>90</v>
      </c>
      <c r="U185" s="889">
        <v>88.636363636363598</v>
      </c>
      <c r="V185" s="890">
        <v>68.75</v>
      </c>
      <c r="W185" s="885">
        <v>73.3333333333333</v>
      </c>
      <c r="X185" s="886">
        <v>61.1111111111111</v>
      </c>
      <c r="Y185" s="887">
        <v>47.619047619047599</v>
      </c>
      <c r="Z185" s="887">
        <v>61.1111111111111</v>
      </c>
      <c r="AA185" s="887">
        <v>68.75</v>
      </c>
      <c r="AB185" s="833">
        <v>84.615384615384599</v>
      </c>
      <c r="AC185" s="834">
        <v>38.46153846153846</v>
      </c>
      <c r="AD185" s="377"/>
      <c r="AE185" s="377"/>
      <c r="AF185" s="377"/>
      <c r="AG185" s="377"/>
      <c r="AH185" s="377"/>
      <c r="AI185" s="377"/>
      <c r="AJ185" s="377"/>
      <c r="AK185" s="377"/>
      <c r="AL185" s="377"/>
      <c r="AM185" s="377"/>
      <c r="AN185" s="377"/>
      <c r="AO185" s="377"/>
    </row>
    <row r="186" spans="1:41" s="1" customFormat="1">
      <c r="A186" s="1099"/>
      <c r="B186" s="873" t="s">
        <v>132</v>
      </c>
      <c r="C186" s="908">
        <v>48.837209302325597</v>
      </c>
      <c r="D186" s="831">
        <v>38.461538461538503</v>
      </c>
      <c r="E186" s="832">
        <v>53.3333333333333</v>
      </c>
      <c r="F186" s="832">
        <v>61.538461538461497</v>
      </c>
      <c r="G186" s="833">
        <v>50</v>
      </c>
      <c r="H186" s="833">
        <v>73.913043478260903</v>
      </c>
      <c r="I186" s="833">
        <v>85</v>
      </c>
      <c r="J186" s="833">
        <v>73.3333333333333</v>
      </c>
      <c r="K186" s="834">
        <v>34.615384615384613</v>
      </c>
      <c r="L186" s="885">
        <v>80.769230769230802</v>
      </c>
      <c r="M186" s="886">
        <v>65.2173913043478</v>
      </c>
      <c r="N186" s="886">
        <v>94.117647058823493</v>
      </c>
      <c r="O186" s="886">
        <v>88.8888888888889</v>
      </c>
      <c r="P186" s="887">
        <v>90.909090909090907</v>
      </c>
      <c r="Q186" s="891">
        <v>100</v>
      </c>
      <c r="R186" s="888">
        <v>100</v>
      </c>
      <c r="S186" s="833">
        <v>100</v>
      </c>
      <c r="T186" s="834">
        <v>81.818181818181813</v>
      </c>
      <c r="U186" s="889">
        <v>60.465116279069797</v>
      </c>
      <c r="V186" s="890">
        <v>58.974358974358999</v>
      </c>
      <c r="W186" s="885">
        <v>56.6666666666667</v>
      </c>
      <c r="X186" s="886">
        <v>69.230769230769198</v>
      </c>
      <c r="Y186" s="887">
        <v>55</v>
      </c>
      <c r="Z186" s="887">
        <v>73.913043478260903</v>
      </c>
      <c r="AA186" s="887">
        <v>85</v>
      </c>
      <c r="AB186" s="833">
        <v>73.3333333333333</v>
      </c>
      <c r="AC186" s="834">
        <v>42.307692307692307</v>
      </c>
      <c r="AD186" s="377"/>
      <c r="AE186" s="377"/>
      <c r="AF186" s="377"/>
      <c r="AG186" s="377"/>
      <c r="AH186" s="377"/>
      <c r="AI186" s="377"/>
      <c r="AJ186" s="377"/>
      <c r="AK186" s="377"/>
      <c r="AL186" s="377"/>
      <c r="AM186" s="377"/>
      <c r="AN186" s="377"/>
      <c r="AO186" s="377"/>
    </row>
    <row r="187" spans="1:41" s="1" customFormat="1">
      <c r="A187" s="1099"/>
      <c r="B187" s="873" t="s">
        <v>133</v>
      </c>
      <c r="C187" s="908">
        <v>51.162790697674403</v>
      </c>
      <c r="D187" s="831">
        <v>48.648648648648603</v>
      </c>
      <c r="E187" s="832">
        <v>40.740740740740698</v>
      </c>
      <c r="F187" s="832">
        <v>61.538461538461497</v>
      </c>
      <c r="G187" s="833">
        <v>43.478260869565197</v>
      </c>
      <c r="H187" s="833">
        <v>50</v>
      </c>
      <c r="I187" s="833">
        <v>68.181818181818201</v>
      </c>
      <c r="J187" s="833">
        <v>64.705882352941202</v>
      </c>
      <c r="K187" s="834">
        <v>33.333333333333336</v>
      </c>
      <c r="L187" s="885">
        <v>70.9677419354839</v>
      </c>
      <c r="M187" s="886">
        <v>75</v>
      </c>
      <c r="N187" s="886">
        <v>64.705882352941202</v>
      </c>
      <c r="O187" s="886">
        <v>88.8888888888889</v>
      </c>
      <c r="P187" s="887">
        <v>71.428571428571402</v>
      </c>
      <c r="Q187" s="891">
        <v>81.818181818181799</v>
      </c>
      <c r="R187" s="888">
        <v>100</v>
      </c>
      <c r="S187" s="833">
        <v>100</v>
      </c>
      <c r="T187" s="834">
        <v>100</v>
      </c>
      <c r="U187" s="889">
        <v>72.093023255813904</v>
      </c>
      <c r="V187" s="890">
        <v>64.864864864864899</v>
      </c>
      <c r="W187" s="885">
        <v>62.962962962962997</v>
      </c>
      <c r="X187" s="886">
        <v>69.230769230769198</v>
      </c>
      <c r="Y187" s="887">
        <v>60.869565217391298</v>
      </c>
      <c r="Z187" s="887">
        <v>61.1111111111111</v>
      </c>
      <c r="AA187" s="887">
        <v>68.181818181818201</v>
      </c>
      <c r="AB187" s="833">
        <v>64.705882352941202</v>
      </c>
      <c r="AC187" s="834">
        <v>33.333333333333336</v>
      </c>
      <c r="AD187" s="377"/>
      <c r="AE187" s="377"/>
      <c r="AF187" s="377"/>
      <c r="AG187" s="377"/>
      <c r="AH187" s="377"/>
      <c r="AI187" s="377"/>
      <c r="AJ187" s="377"/>
      <c r="AK187" s="377"/>
      <c r="AL187" s="377"/>
      <c r="AM187" s="377"/>
      <c r="AN187" s="377"/>
      <c r="AO187" s="377"/>
    </row>
    <row r="188" spans="1:41" s="1" customFormat="1">
      <c r="A188" s="1099"/>
      <c r="B188" s="873" t="s">
        <v>134</v>
      </c>
      <c r="C188" s="908">
        <v>58.3333333333333</v>
      </c>
      <c r="D188" s="831">
        <v>28.571428571428601</v>
      </c>
      <c r="E188" s="832">
        <v>31.1111111111111</v>
      </c>
      <c r="F188" s="832">
        <v>33.3333333333333</v>
      </c>
      <c r="G188" s="833">
        <v>32.352941176470601</v>
      </c>
      <c r="H188" s="833">
        <v>53.571428571428598</v>
      </c>
      <c r="I188" s="833">
        <v>58.064516129032199</v>
      </c>
      <c r="J188" s="833">
        <v>40.909090909090899</v>
      </c>
      <c r="K188" s="834">
        <v>23.333333333333332</v>
      </c>
      <c r="L188" s="885">
        <v>72.9166666666667</v>
      </c>
      <c r="M188" s="886">
        <v>45.714285714285701</v>
      </c>
      <c r="N188" s="886">
        <v>50</v>
      </c>
      <c r="O188" s="886">
        <v>59.090909090909101</v>
      </c>
      <c r="P188" s="887">
        <v>55</v>
      </c>
      <c r="Q188" s="887">
        <v>78.947368421052602</v>
      </c>
      <c r="R188" s="888">
        <v>90</v>
      </c>
      <c r="S188" s="833">
        <v>56.25</v>
      </c>
      <c r="T188" s="834">
        <v>46.666666666666664</v>
      </c>
      <c r="U188" s="889">
        <v>80</v>
      </c>
      <c r="V188" s="890">
        <v>62.5</v>
      </c>
      <c r="W188" s="885">
        <v>62.2222222222222</v>
      </c>
      <c r="X188" s="886">
        <v>56.410256410256402</v>
      </c>
      <c r="Y188" s="887">
        <v>58.823529411764703</v>
      </c>
      <c r="Z188" s="887">
        <v>67.857142857142804</v>
      </c>
      <c r="AA188" s="887">
        <v>64.516129032257993</v>
      </c>
      <c r="AB188" s="833">
        <v>72.727272727272705</v>
      </c>
      <c r="AC188" s="834">
        <v>50</v>
      </c>
      <c r="AD188" s="377"/>
      <c r="AE188" s="377"/>
      <c r="AF188" s="377"/>
      <c r="AG188" s="377"/>
      <c r="AH188" s="377"/>
      <c r="AI188" s="377"/>
      <c r="AJ188" s="377"/>
      <c r="AK188" s="377"/>
      <c r="AL188" s="377"/>
      <c r="AM188" s="377"/>
      <c r="AN188" s="377"/>
      <c r="AO188" s="377"/>
    </row>
    <row r="189" spans="1:41" s="1" customFormat="1">
      <c r="A189" s="1099"/>
      <c r="B189" s="873" t="s">
        <v>135</v>
      </c>
      <c r="C189" s="908">
        <v>39.344262295081997</v>
      </c>
      <c r="D189" s="831">
        <v>39.130434782608702</v>
      </c>
      <c r="E189" s="832">
        <v>51.162790697674403</v>
      </c>
      <c r="F189" s="832">
        <v>69.230769230769198</v>
      </c>
      <c r="G189" s="833">
        <v>90.322580645161295</v>
      </c>
      <c r="H189" s="833">
        <v>63.636363636363598</v>
      </c>
      <c r="I189" s="833">
        <v>80</v>
      </c>
      <c r="J189" s="833">
        <v>66.6666666666667</v>
      </c>
      <c r="K189" s="834">
        <v>85.714285714285708</v>
      </c>
      <c r="L189" s="885">
        <v>64.864864864864899</v>
      </c>
      <c r="M189" s="886">
        <v>62.068965517241402</v>
      </c>
      <c r="N189" s="886">
        <v>73.3333333333333</v>
      </c>
      <c r="O189" s="886">
        <v>84.375</v>
      </c>
      <c r="P189" s="887">
        <v>96.551724137931004</v>
      </c>
      <c r="Q189" s="891">
        <v>77.7777777777778</v>
      </c>
      <c r="R189" s="888">
        <v>85.714285714285694</v>
      </c>
      <c r="S189" s="833">
        <v>85.714285714285694</v>
      </c>
      <c r="T189" s="834">
        <v>100</v>
      </c>
      <c r="U189" s="889">
        <v>60.655737704918003</v>
      </c>
      <c r="V189" s="890">
        <v>63.043478260869598</v>
      </c>
      <c r="W189" s="885">
        <v>69.767441860465098</v>
      </c>
      <c r="X189" s="886">
        <v>82.051282051282001</v>
      </c>
      <c r="Y189" s="887">
        <v>93.548387096774206</v>
      </c>
      <c r="Z189" s="887">
        <v>81.818181818181799</v>
      </c>
      <c r="AA189" s="887">
        <v>93.3333333333333</v>
      </c>
      <c r="AB189" s="833">
        <v>77.7777777777778</v>
      </c>
      <c r="AC189" s="834">
        <v>85.714285714285708</v>
      </c>
      <c r="AD189" s="377"/>
      <c r="AE189" s="377"/>
      <c r="AF189" s="377"/>
      <c r="AG189" s="377"/>
      <c r="AH189" s="377"/>
      <c r="AI189" s="377"/>
      <c r="AJ189" s="377"/>
      <c r="AK189" s="377"/>
      <c r="AL189" s="377"/>
      <c r="AM189" s="377"/>
      <c r="AN189" s="377"/>
      <c r="AO189" s="377"/>
    </row>
    <row r="190" spans="1:41" s="1" customFormat="1">
      <c r="A190" s="1099"/>
      <c r="B190" s="873" t="s">
        <v>136</v>
      </c>
      <c r="C190" s="908">
        <v>70.689655172413794</v>
      </c>
      <c r="D190" s="831">
        <v>70</v>
      </c>
      <c r="E190" s="832">
        <v>81.481481481481495</v>
      </c>
      <c r="F190" s="832">
        <v>81.25</v>
      </c>
      <c r="G190" s="833">
        <v>46.6666666666667</v>
      </c>
      <c r="H190" s="833">
        <v>57.142857142857103</v>
      </c>
      <c r="I190" s="833">
        <v>66.6666666666667</v>
      </c>
      <c r="J190" s="833">
        <v>85</v>
      </c>
      <c r="K190" s="834">
        <v>87.5</v>
      </c>
      <c r="L190" s="885">
        <v>83.673469387755105</v>
      </c>
      <c r="M190" s="886">
        <v>80.769230769230802</v>
      </c>
      <c r="N190" s="886">
        <v>91.6666666666667</v>
      </c>
      <c r="O190" s="886">
        <v>92.857142857142804</v>
      </c>
      <c r="P190" s="887">
        <v>77.7777777777778</v>
      </c>
      <c r="Q190" s="891">
        <v>72.727272727272705</v>
      </c>
      <c r="R190" s="888">
        <v>88.8888888888889</v>
      </c>
      <c r="S190" s="833">
        <v>94.4444444444444</v>
      </c>
      <c r="T190" s="834">
        <v>100</v>
      </c>
      <c r="U190" s="889">
        <v>84.482758620689594</v>
      </c>
      <c r="V190" s="890">
        <v>86.6666666666667</v>
      </c>
      <c r="W190" s="885">
        <v>88.8888888888889</v>
      </c>
      <c r="X190" s="886">
        <v>87.5</v>
      </c>
      <c r="Y190" s="887">
        <v>60</v>
      </c>
      <c r="Z190" s="887">
        <v>78.571428571428598</v>
      </c>
      <c r="AA190" s="887">
        <v>75</v>
      </c>
      <c r="AB190" s="833">
        <v>90</v>
      </c>
      <c r="AC190" s="834">
        <v>87.5</v>
      </c>
      <c r="AD190" s="377"/>
      <c r="AE190" s="377"/>
      <c r="AF190" s="377"/>
      <c r="AG190" s="377"/>
      <c r="AH190" s="377"/>
      <c r="AI190" s="377"/>
      <c r="AJ190" s="377"/>
      <c r="AK190" s="377"/>
      <c r="AL190" s="377"/>
      <c r="AM190" s="377"/>
      <c r="AN190" s="377"/>
      <c r="AO190" s="377"/>
    </row>
    <row r="191" spans="1:41" s="1" customFormat="1">
      <c r="A191" s="1099"/>
      <c r="B191" s="873" t="s">
        <v>137</v>
      </c>
      <c r="C191" s="908">
        <v>77.7777777777778</v>
      </c>
      <c r="D191" s="831">
        <v>67.647058823529406</v>
      </c>
      <c r="E191" s="832">
        <v>73.913043478260903</v>
      </c>
      <c r="F191" s="832">
        <v>71.428571428571402</v>
      </c>
      <c r="G191" s="833">
        <v>50</v>
      </c>
      <c r="H191" s="833">
        <v>57.894736842105303</v>
      </c>
      <c r="I191" s="833">
        <v>88.8888888888889</v>
      </c>
      <c r="J191" s="833">
        <v>64.705882352941202</v>
      </c>
      <c r="K191" s="834">
        <v>76.92307692307692</v>
      </c>
      <c r="L191" s="885">
        <v>87.5</v>
      </c>
      <c r="M191" s="886">
        <v>85.185185185185205</v>
      </c>
      <c r="N191" s="886">
        <v>80.952380952380906</v>
      </c>
      <c r="O191" s="886">
        <v>90.909090909090907</v>
      </c>
      <c r="P191" s="887">
        <v>69.230769230769198</v>
      </c>
      <c r="Q191" s="891">
        <v>84.615384615384599</v>
      </c>
      <c r="R191" s="888">
        <v>88.8888888888889</v>
      </c>
      <c r="S191" s="833">
        <v>84.615384615384599</v>
      </c>
      <c r="T191" s="834">
        <v>90.909090909090907</v>
      </c>
      <c r="U191" s="889">
        <v>88.8888888888889</v>
      </c>
      <c r="V191" s="890">
        <v>79.411764705882305</v>
      </c>
      <c r="W191" s="885">
        <v>91.304347826086897</v>
      </c>
      <c r="X191" s="886">
        <v>78.571428571428598</v>
      </c>
      <c r="Y191" s="887">
        <v>72.2222222222222</v>
      </c>
      <c r="Z191" s="887">
        <v>68.421052631578902</v>
      </c>
      <c r="AA191" s="887">
        <v>100</v>
      </c>
      <c r="AB191" s="833">
        <v>76.470588235294102</v>
      </c>
      <c r="AC191" s="834">
        <v>84.615384615384613</v>
      </c>
      <c r="AD191" s="377"/>
      <c r="AE191" s="377"/>
      <c r="AF191" s="377"/>
      <c r="AG191" s="377"/>
      <c r="AH191" s="377"/>
      <c r="AI191" s="377"/>
      <c r="AJ191" s="377"/>
      <c r="AK191" s="377"/>
      <c r="AL191" s="377"/>
      <c r="AM191" s="377"/>
      <c r="AN191" s="377"/>
      <c r="AO191" s="377"/>
    </row>
    <row r="192" spans="1:41" s="1" customFormat="1">
      <c r="A192" s="1099"/>
      <c r="B192" s="873" t="s">
        <v>138</v>
      </c>
      <c r="C192" s="908">
        <v>55.769230769230802</v>
      </c>
      <c r="D192" s="831">
        <v>68.292682926829301</v>
      </c>
      <c r="E192" s="832">
        <v>78.125</v>
      </c>
      <c r="F192" s="832">
        <v>75</v>
      </c>
      <c r="G192" s="833">
        <v>76.923076923076906</v>
      </c>
      <c r="H192" s="833">
        <v>61.538461538461497</v>
      </c>
      <c r="I192" s="833">
        <v>82.352941176470594</v>
      </c>
      <c r="J192" s="833">
        <v>55.5555555555556</v>
      </c>
      <c r="K192" s="834">
        <v>54.545454545454547</v>
      </c>
      <c r="L192" s="885">
        <v>72.5</v>
      </c>
      <c r="M192" s="886">
        <v>90.322580645161295</v>
      </c>
      <c r="N192" s="886">
        <v>80.645161290322605</v>
      </c>
      <c r="O192" s="886">
        <v>100</v>
      </c>
      <c r="P192" s="887">
        <v>83.3333333333333</v>
      </c>
      <c r="Q192" s="891">
        <v>100</v>
      </c>
      <c r="R192" s="888">
        <v>87.5</v>
      </c>
      <c r="S192" s="833">
        <v>83.3333333333333</v>
      </c>
      <c r="T192" s="834">
        <v>85.714285714285708</v>
      </c>
      <c r="U192" s="889">
        <v>76.923076923076906</v>
      </c>
      <c r="V192" s="890">
        <v>75.609756097561004</v>
      </c>
      <c r="W192" s="885">
        <v>96.875</v>
      </c>
      <c r="X192" s="886">
        <v>75</v>
      </c>
      <c r="Y192" s="887">
        <v>92.307692307692307</v>
      </c>
      <c r="Z192" s="887">
        <v>61.538461538461497</v>
      </c>
      <c r="AA192" s="887">
        <v>94.117647058823493</v>
      </c>
      <c r="AB192" s="833">
        <v>66.6666666666667</v>
      </c>
      <c r="AC192" s="834">
        <v>63.636363636363633</v>
      </c>
      <c r="AD192" s="377"/>
      <c r="AE192" s="377"/>
      <c r="AF192" s="377"/>
      <c r="AG192" s="377"/>
      <c r="AH192" s="377"/>
      <c r="AI192" s="377"/>
      <c r="AJ192" s="377"/>
      <c r="AK192" s="377"/>
      <c r="AL192" s="377"/>
      <c r="AM192" s="377"/>
      <c r="AN192" s="377"/>
      <c r="AO192" s="377"/>
    </row>
    <row r="193" spans="1:41" s="1" customFormat="1">
      <c r="A193" s="1099"/>
      <c r="B193" s="873" t="s">
        <v>139</v>
      </c>
      <c r="C193" s="908">
        <v>71.428571428571402</v>
      </c>
      <c r="D193" s="831">
        <v>58.620689655172399</v>
      </c>
      <c r="E193" s="832">
        <v>63.3333333333333</v>
      </c>
      <c r="F193" s="832">
        <v>70</v>
      </c>
      <c r="G193" s="833">
        <v>70</v>
      </c>
      <c r="H193" s="833">
        <v>58.823529411764703</v>
      </c>
      <c r="I193" s="833">
        <v>84.615384615384599</v>
      </c>
      <c r="J193" s="833">
        <v>64.285714285714306</v>
      </c>
      <c r="K193" s="834">
        <v>64.285714285714292</v>
      </c>
      <c r="L193" s="885">
        <v>83.3333333333333</v>
      </c>
      <c r="M193" s="886">
        <v>85</v>
      </c>
      <c r="N193" s="886">
        <v>95</v>
      </c>
      <c r="O193" s="886">
        <v>87.5</v>
      </c>
      <c r="P193" s="887">
        <v>77.7777777777778</v>
      </c>
      <c r="Q193" s="891">
        <v>100</v>
      </c>
      <c r="R193" s="888">
        <v>100</v>
      </c>
      <c r="S193" s="833">
        <v>100</v>
      </c>
      <c r="T193" s="834">
        <v>100</v>
      </c>
      <c r="U193" s="889">
        <v>85.714285714285694</v>
      </c>
      <c r="V193" s="890">
        <v>68.965517241379303</v>
      </c>
      <c r="W193" s="885">
        <v>66.6666666666667</v>
      </c>
      <c r="X193" s="886">
        <v>80</v>
      </c>
      <c r="Y193" s="887">
        <v>90</v>
      </c>
      <c r="Z193" s="887">
        <v>58.823529411764703</v>
      </c>
      <c r="AA193" s="887">
        <v>84.615384615384599</v>
      </c>
      <c r="AB193" s="833">
        <v>64.285714285714306</v>
      </c>
      <c r="AC193" s="834">
        <v>64.285714285714292</v>
      </c>
      <c r="AD193" s="377"/>
      <c r="AE193" s="377"/>
      <c r="AF193" s="377"/>
      <c r="AG193" s="377"/>
      <c r="AH193" s="377"/>
      <c r="AI193" s="377"/>
      <c r="AJ193" s="377"/>
      <c r="AK193" s="377"/>
      <c r="AL193" s="377"/>
      <c r="AM193" s="377"/>
      <c r="AN193" s="377"/>
      <c r="AO193" s="377"/>
    </row>
    <row r="194" spans="1:41" s="1" customFormat="1">
      <c r="A194" s="1099"/>
      <c r="B194" s="873" t="s">
        <v>140</v>
      </c>
      <c r="C194" s="908">
        <v>36.507936507936499</v>
      </c>
      <c r="D194" s="831">
        <v>76.271186440677994</v>
      </c>
      <c r="E194" s="832">
        <v>50</v>
      </c>
      <c r="F194" s="832">
        <v>82.142857142857096</v>
      </c>
      <c r="G194" s="833">
        <v>30</v>
      </c>
      <c r="H194" s="833">
        <v>70.588235294117595</v>
      </c>
      <c r="I194" s="833">
        <v>69.230769230769198</v>
      </c>
      <c r="J194" s="833">
        <v>63.157894736842103</v>
      </c>
      <c r="K194" s="834">
        <v>85.714285714285708</v>
      </c>
      <c r="L194" s="885">
        <v>52.272727272727302</v>
      </c>
      <c r="M194" s="886">
        <v>93.75</v>
      </c>
      <c r="N194" s="886">
        <v>92.857142857142804</v>
      </c>
      <c r="O194" s="886">
        <v>100</v>
      </c>
      <c r="P194" s="887">
        <v>75</v>
      </c>
      <c r="Q194" s="891">
        <v>100</v>
      </c>
      <c r="R194" s="888">
        <v>90</v>
      </c>
      <c r="S194" s="833">
        <v>92.307692307692307</v>
      </c>
      <c r="T194" s="834">
        <v>100</v>
      </c>
      <c r="U194" s="889">
        <v>69.841269841269806</v>
      </c>
      <c r="V194" s="890">
        <v>81.355932203389798</v>
      </c>
      <c r="W194" s="885">
        <v>53.846153846153797</v>
      </c>
      <c r="X194" s="886">
        <v>82.142857142857096</v>
      </c>
      <c r="Y194" s="887">
        <v>40</v>
      </c>
      <c r="Z194" s="887">
        <v>70.588235294117595</v>
      </c>
      <c r="AA194" s="887">
        <v>76.923076923076906</v>
      </c>
      <c r="AB194" s="833">
        <v>68.421052631579002</v>
      </c>
      <c r="AC194" s="834">
        <v>85.714285714285708</v>
      </c>
      <c r="AD194" s="377"/>
      <c r="AE194" s="377"/>
      <c r="AF194" s="377"/>
      <c r="AG194" s="377"/>
      <c r="AH194" s="377"/>
      <c r="AI194" s="377"/>
      <c r="AJ194" s="377"/>
      <c r="AK194" s="377"/>
      <c r="AL194" s="377"/>
      <c r="AM194" s="377"/>
      <c r="AN194" s="377"/>
      <c r="AO194" s="377"/>
    </row>
    <row r="195" spans="1:41" s="1" customFormat="1">
      <c r="A195" s="1099"/>
      <c r="B195" s="873" t="s">
        <v>141</v>
      </c>
      <c r="C195" s="908">
        <v>63.636363636363598</v>
      </c>
      <c r="D195" s="831">
        <v>67.567567567567593</v>
      </c>
      <c r="E195" s="832">
        <v>54.1666666666667</v>
      </c>
      <c r="F195" s="832">
        <v>50</v>
      </c>
      <c r="G195" s="833">
        <v>42.105263157894697</v>
      </c>
      <c r="H195" s="833">
        <v>62.5</v>
      </c>
      <c r="I195" s="833">
        <v>50</v>
      </c>
      <c r="J195" s="833">
        <v>64.705882352941202</v>
      </c>
      <c r="K195" s="834">
        <v>81.818181818181813</v>
      </c>
      <c r="L195" s="885">
        <v>77.7777777777778</v>
      </c>
      <c r="M195" s="886">
        <v>89.285714285714306</v>
      </c>
      <c r="N195" s="886">
        <v>72.2222222222222</v>
      </c>
      <c r="O195" s="886">
        <v>84.615384615384599</v>
      </c>
      <c r="P195" s="887">
        <v>80</v>
      </c>
      <c r="Q195" s="887">
        <v>100</v>
      </c>
      <c r="R195" s="888">
        <v>77.7777777777778</v>
      </c>
      <c r="S195" s="833">
        <v>78.571428571428598</v>
      </c>
      <c r="T195" s="834">
        <v>90</v>
      </c>
      <c r="U195" s="889">
        <v>81.818181818181799</v>
      </c>
      <c r="V195" s="890">
        <v>75.675675675675706</v>
      </c>
      <c r="W195" s="885">
        <v>75</v>
      </c>
      <c r="X195" s="886">
        <v>59.090909090909101</v>
      </c>
      <c r="Y195" s="887">
        <v>52.631578947368403</v>
      </c>
      <c r="Z195" s="887">
        <v>62.5</v>
      </c>
      <c r="AA195" s="887">
        <v>64.285714285714306</v>
      </c>
      <c r="AB195" s="833">
        <v>82.352941176470594</v>
      </c>
      <c r="AC195" s="834">
        <v>90.909090909090907</v>
      </c>
      <c r="AD195" s="377"/>
      <c r="AE195" s="377"/>
      <c r="AF195" s="377"/>
      <c r="AG195" s="377"/>
      <c r="AH195" s="377"/>
      <c r="AI195" s="377"/>
      <c r="AJ195" s="377"/>
      <c r="AK195" s="377"/>
      <c r="AL195" s="377"/>
      <c r="AM195" s="377"/>
      <c r="AN195" s="377"/>
      <c r="AO195" s="377"/>
    </row>
    <row r="196" spans="1:41" s="1" customFormat="1">
      <c r="A196" s="1099"/>
      <c r="B196" s="873" t="s">
        <v>142</v>
      </c>
      <c r="C196" s="908">
        <v>69.811320754717002</v>
      </c>
      <c r="D196" s="831">
        <v>50</v>
      </c>
      <c r="E196" s="832">
        <v>58.620689655172399</v>
      </c>
      <c r="F196" s="832">
        <v>55</v>
      </c>
      <c r="G196" s="833">
        <v>66.6666666666667</v>
      </c>
      <c r="H196" s="833">
        <v>72.2222222222222</v>
      </c>
      <c r="I196" s="833">
        <v>87.5</v>
      </c>
      <c r="J196" s="833">
        <v>64.285714285714306</v>
      </c>
      <c r="K196" s="834">
        <v>45.454545454545453</v>
      </c>
      <c r="L196" s="885">
        <v>84.090909090909093</v>
      </c>
      <c r="M196" s="886">
        <v>68.965517241379303</v>
      </c>
      <c r="N196" s="886">
        <v>68</v>
      </c>
      <c r="O196" s="886">
        <v>64.705882352941202</v>
      </c>
      <c r="P196" s="887">
        <v>100</v>
      </c>
      <c r="Q196" s="887">
        <v>92.857142857142804</v>
      </c>
      <c r="R196" s="888">
        <v>87.5</v>
      </c>
      <c r="S196" s="833">
        <v>100</v>
      </c>
      <c r="T196" s="834">
        <v>55.555555555555557</v>
      </c>
      <c r="U196" s="889">
        <v>83.018867924528294</v>
      </c>
      <c r="V196" s="890">
        <v>72.5</v>
      </c>
      <c r="W196" s="885">
        <v>86.2068965517241</v>
      </c>
      <c r="X196" s="886">
        <v>85</v>
      </c>
      <c r="Y196" s="887">
        <v>66.6666666666667</v>
      </c>
      <c r="Z196" s="887">
        <v>77.7777777777778</v>
      </c>
      <c r="AA196" s="887">
        <v>100</v>
      </c>
      <c r="AB196" s="833">
        <v>64.285714285714306</v>
      </c>
      <c r="AC196" s="834">
        <v>81.818181818181813</v>
      </c>
      <c r="AD196" s="377"/>
      <c r="AE196" s="377"/>
      <c r="AF196" s="377"/>
      <c r="AG196" s="377"/>
      <c r="AH196" s="377"/>
      <c r="AI196" s="377"/>
      <c r="AJ196" s="377"/>
      <c r="AK196" s="377"/>
      <c r="AL196" s="377"/>
      <c r="AM196" s="377"/>
      <c r="AN196" s="377"/>
      <c r="AO196" s="377"/>
    </row>
    <row r="197" spans="1:41" s="1" customFormat="1">
      <c r="A197" s="1099"/>
      <c r="B197" s="873" t="s">
        <v>143</v>
      </c>
      <c r="C197" s="908">
        <v>35.384615384615401</v>
      </c>
      <c r="D197" s="831">
        <v>50</v>
      </c>
      <c r="E197" s="832">
        <v>62.626262626262601</v>
      </c>
      <c r="F197" s="832">
        <v>62.6666666666667</v>
      </c>
      <c r="G197" s="833">
        <v>45.238095238095198</v>
      </c>
      <c r="H197" s="833">
        <v>77.7777777777778</v>
      </c>
      <c r="I197" s="833">
        <v>82.142857142857096</v>
      </c>
      <c r="J197" s="833">
        <v>43.478260869565197</v>
      </c>
      <c r="K197" s="834">
        <v>52.38095238095238</v>
      </c>
      <c r="L197" s="885">
        <v>42.592592592592602</v>
      </c>
      <c r="M197" s="886">
        <v>58.928571428571402</v>
      </c>
      <c r="N197" s="886">
        <v>77.5</v>
      </c>
      <c r="O197" s="886">
        <v>79.661016949152497</v>
      </c>
      <c r="P197" s="887">
        <v>63.3333333333333</v>
      </c>
      <c r="Q197" s="891">
        <v>96.551724137931004</v>
      </c>
      <c r="R197" s="888">
        <v>95.8333333333333</v>
      </c>
      <c r="S197" s="833">
        <v>58.823529411764703</v>
      </c>
      <c r="T197" s="834">
        <v>61.111111111111114</v>
      </c>
      <c r="U197" s="889">
        <v>83.076923076923094</v>
      </c>
      <c r="V197" s="890">
        <v>84.848484848484802</v>
      </c>
      <c r="W197" s="885">
        <v>80.808080808080803</v>
      </c>
      <c r="X197" s="886">
        <v>78.6666666666667</v>
      </c>
      <c r="Y197" s="887">
        <v>71.428571428571402</v>
      </c>
      <c r="Z197" s="887">
        <v>80.5555555555555</v>
      </c>
      <c r="AA197" s="887">
        <v>85.714285714285694</v>
      </c>
      <c r="AB197" s="833">
        <v>73.913043478260903</v>
      </c>
      <c r="AC197" s="834">
        <v>85.714285714285708</v>
      </c>
      <c r="AD197" s="377"/>
      <c r="AE197" s="377"/>
      <c r="AF197" s="377"/>
      <c r="AG197" s="377"/>
      <c r="AH197" s="377"/>
      <c r="AI197" s="377"/>
      <c r="AJ197" s="377"/>
      <c r="AK197" s="377"/>
      <c r="AL197" s="377"/>
      <c r="AM197" s="377"/>
      <c r="AN197" s="377"/>
      <c r="AO197" s="377"/>
    </row>
    <row r="198" spans="1:41" s="1" customFormat="1">
      <c r="A198" s="1099"/>
      <c r="B198" s="873" t="s">
        <v>144</v>
      </c>
      <c r="C198" s="908">
        <v>38.461538461538503</v>
      </c>
      <c r="D198" s="831">
        <v>43.076923076923102</v>
      </c>
      <c r="E198" s="832">
        <v>34</v>
      </c>
      <c r="F198" s="832">
        <v>42.857142857142797</v>
      </c>
      <c r="G198" s="833">
        <v>23.076923076923102</v>
      </c>
      <c r="H198" s="833">
        <v>51.612903225806399</v>
      </c>
      <c r="I198" s="833">
        <v>31.034482758620701</v>
      </c>
      <c r="J198" s="833">
        <v>32.258064516128997</v>
      </c>
      <c r="K198" s="834">
        <v>60</v>
      </c>
      <c r="L198" s="885">
        <v>60.606060606060602</v>
      </c>
      <c r="M198" s="886">
        <v>68.292682926829301</v>
      </c>
      <c r="N198" s="886">
        <v>53.125</v>
      </c>
      <c r="O198" s="886">
        <v>61.764705882352899</v>
      </c>
      <c r="P198" s="887">
        <v>50</v>
      </c>
      <c r="Q198" s="891">
        <v>84.210526315789494</v>
      </c>
      <c r="R198" s="888">
        <v>64.285714285714306</v>
      </c>
      <c r="S198" s="833">
        <v>55.5555555555556</v>
      </c>
      <c r="T198" s="834">
        <v>100</v>
      </c>
      <c r="U198" s="889">
        <v>63.461538461538503</v>
      </c>
      <c r="V198" s="890">
        <v>63.076923076923102</v>
      </c>
      <c r="W198" s="885">
        <v>64</v>
      </c>
      <c r="X198" s="886">
        <v>69.387755102040799</v>
      </c>
      <c r="Y198" s="887">
        <v>46.153846153846096</v>
      </c>
      <c r="Z198" s="887">
        <v>61.290322580645203</v>
      </c>
      <c r="AA198" s="887">
        <v>48.275862068965502</v>
      </c>
      <c r="AB198" s="833">
        <v>58.064516129032299</v>
      </c>
      <c r="AC198" s="834">
        <v>60</v>
      </c>
      <c r="AD198" s="377"/>
      <c r="AE198" s="377"/>
      <c r="AF198" s="377"/>
      <c r="AG198" s="377"/>
      <c r="AH198" s="377"/>
      <c r="AI198" s="377"/>
      <c r="AJ198" s="377"/>
      <c r="AK198" s="377"/>
      <c r="AL198" s="377"/>
      <c r="AM198" s="377"/>
      <c r="AN198" s="377"/>
      <c r="AO198" s="377"/>
    </row>
    <row r="199" spans="1:41" s="1" customFormat="1">
      <c r="A199" s="1099"/>
      <c r="B199" s="873" t="s">
        <v>145</v>
      </c>
      <c r="C199" s="908">
        <v>87.096774193548399</v>
      </c>
      <c r="D199" s="831">
        <v>80</v>
      </c>
      <c r="E199" s="832">
        <v>65.384615384615401</v>
      </c>
      <c r="F199" s="832">
        <v>61.1111111111111</v>
      </c>
      <c r="G199" s="833">
        <v>50</v>
      </c>
      <c r="H199" s="833">
        <v>26.315789473684202</v>
      </c>
      <c r="I199" s="833">
        <v>58.620689655172399</v>
      </c>
      <c r="J199" s="833">
        <v>47.368421052631597</v>
      </c>
      <c r="K199" s="834">
        <v>64.705882352941174</v>
      </c>
      <c r="L199" s="885">
        <v>96.428571428571402</v>
      </c>
      <c r="M199" s="886">
        <v>96</v>
      </c>
      <c r="N199" s="886">
        <v>80.952380952380906</v>
      </c>
      <c r="O199" s="886">
        <v>84.615384615384599</v>
      </c>
      <c r="P199" s="887">
        <v>63.157894736842103</v>
      </c>
      <c r="Q199" s="891">
        <v>71.428571428571402</v>
      </c>
      <c r="R199" s="888">
        <v>70.8333333333333</v>
      </c>
      <c r="S199" s="833">
        <v>60</v>
      </c>
      <c r="T199" s="834">
        <v>84.615384615384613</v>
      </c>
      <c r="U199" s="889">
        <v>90.322580645161295</v>
      </c>
      <c r="V199" s="890">
        <v>83.3333333333333</v>
      </c>
      <c r="W199" s="885">
        <v>80.769230769230802</v>
      </c>
      <c r="X199" s="886">
        <v>72.2222222222222</v>
      </c>
      <c r="Y199" s="887">
        <v>79.1666666666667</v>
      </c>
      <c r="Z199" s="887">
        <v>36.842105263157897</v>
      </c>
      <c r="AA199" s="887">
        <v>82.758620689655203</v>
      </c>
      <c r="AB199" s="833">
        <v>78.947368421052602</v>
      </c>
      <c r="AC199" s="834">
        <v>76.470588235294116</v>
      </c>
      <c r="AD199" s="377"/>
      <c r="AE199" s="377"/>
      <c r="AF199" s="377"/>
      <c r="AG199" s="377"/>
      <c r="AH199" s="377"/>
      <c r="AI199" s="377"/>
      <c r="AJ199" s="377"/>
      <c r="AK199" s="377"/>
      <c r="AL199" s="377"/>
      <c r="AM199" s="377"/>
      <c r="AN199" s="377"/>
      <c r="AO199" s="377"/>
    </row>
    <row r="200" spans="1:41" s="1" customFormat="1">
      <c r="A200" s="1099"/>
      <c r="B200" s="873" t="s">
        <v>146</v>
      </c>
      <c r="C200" s="908">
        <v>58.536585365853597</v>
      </c>
      <c r="D200" s="831">
        <v>53.846153846153797</v>
      </c>
      <c r="E200" s="832">
        <v>32.142857142857103</v>
      </c>
      <c r="F200" s="832">
        <v>58.536585365853597</v>
      </c>
      <c r="G200" s="833">
        <v>72.2222222222222</v>
      </c>
      <c r="H200" s="833">
        <v>57.894736842105303</v>
      </c>
      <c r="I200" s="833">
        <v>78.787878787878796</v>
      </c>
      <c r="J200" s="833">
        <v>78.571428571428598</v>
      </c>
      <c r="K200" s="834">
        <v>77.777777777777771</v>
      </c>
      <c r="L200" s="885">
        <v>68.571428571428598</v>
      </c>
      <c r="M200" s="886">
        <v>63.636363636363598</v>
      </c>
      <c r="N200" s="886">
        <v>52.941176470588204</v>
      </c>
      <c r="O200" s="886">
        <v>88.8888888888889</v>
      </c>
      <c r="P200" s="887">
        <v>78.787878787878796</v>
      </c>
      <c r="Q200" s="891">
        <v>84.615384615384599</v>
      </c>
      <c r="R200" s="888">
        <v>86.6666666666667</v>
      </c>
      <c r="S200" s="833">
        <v>84.615384615384599</v>
      </c>
      <c r="T200" s="834">
        <v>100</v>
      </c>
      <c r="U200" s="889">
        <v>85.365853658536594</v>
      </c>
      <c r="V200" s="890">
        <v>84.615384615384599</v>
      </c>
      <c r="W200" s="885">
        <v>60.714285714285701</v>
      </c>
      <c r="X200" s="886">
        <v>65.853658536585399</v>
      </c>
      <c r="Y200" s="887">
        <v>91.6666666666667</v>
      </c>
      <c r="Z200" s="887">
        <v>68.421052631578902</v>
      </c>
      <c r="AA200" s="887">
        <v>90.909090909090907</v>
      </c>
      <c r="AB200" s="833">
        <v>92.857142857142904</v>
      </c>
      <c r="AC200" s="834">
        <v>77.777777777777771</v>
      </c>
      <c r="AD200" s="377"/>
      <c r="AE200" s="377"/>
      <c r="AF200" s="377"/>
      <c r="AG200" s="377"/>
      <c r="AH200" s="377"/>
      <c r="AI200" s="377"/>
      <c r="AJ200" s="377"/>
      <c r="AK200" s="377"/>
      <c r="AL200" s="377"/>
      <c r="AM200" s="377"/>
      <c r="AN200" s="377"/>
      <c r="AO200" s="377"/>
    </row>
    <row r="201" spans="1:41" s="1" customFormat="1">
      <c r="A201" s="1099"/>
      <c r="B201" s="873" t="s">
        <v>147</v>
      </c>
      <c r="C201" s="910">
        <v>26.6666666666667</v>
      </c>
      <c r="D201" s="897">
        <v>30.909090909090899</v>
      </c>
      <c r="E201" s="898">
        <v>30.508474576271201</v>
      </c>
      <c r="F201" s="898">
        <v>31.25</v>
      </c>
      <c r="G201" s="899">
        <v>29.824561403508799</v>
      </c>
      <c r="H201" s="899">
        <v>56.862745098039198</v>
      </c>
      <c r="I201" s="899">
        <v>39.473684210526301</v>
      </c>
      <c r="J201" s="899">
        <v>45.714285714285701</v>
      </c>
      <c r="K201" s="900">
        <v>36</v>
      </c>
      <c r="L201" s="901">
        <v>50</v>
      </c>
      <c r="M201" s="902">
        <v>50</v>
      </c>
      <c r="N201" s="902">
        <v>40</v>
      </c>
      <c r="O201" s="902">
        <v>48.387096774193502</v>
      </c>
      <c r="P201" s="891">
        <v>48.571428571428598</v>
      </c>
      <c r="Q201" s="891">
        <v>85.294117647058798</v>
      </c>
      <c r="R201" s="903">
        <v>50</v>
      </c>
      <c r="S201" s="899">
        <v>80</v>
      </c>
      <c r="T201" s="900">
        <v>56.25</v>
      </c>
      <c r="U201" s="904">
        <v>53.3333333333333</v>
      </c>
      <c r="V201" s="905">
        <v>61.818181818181799</v>
      </c>
      <c r="W201" s="901">
        <v>76.271186440677994</v>
      </c>
      <c r="X201" s="902">
        <v>64.5833333333333</v>
      </c>
      <c r="Y201" s="891">
        <v>61.403508771929801</v>
      </c>
      <c r="Z201" s="891">
        <v>66.6666666666667</v>
      </c>
      <c r="AA201" s="891">
        <v>78.947368421052602</v>
      </c>
      <c r="AB201" s="899">
        <v>57.142857142857103</v>
      </c>
      <c r="AC201" s="900">
        <v>64</v>
      </c>
      <c r="AD201" s="377"/>
      <c r="AE201" s="377"/>
      <c r="AF201" s="377"/>
      <c r="AG201" s="377"/>
      <c r="AH201" s="377"/>
      <c r="AI201" s="377"/>
      <c r="AJ201" s="377"/>
      <c r="AK201" s="377"/>
      <c r="AL201" s="377"/>
      <c r="AM201" s="377"/>
      <c r="AN201" s="377"/>
      <c r="AO201" s="377"/>
    </row>
    <row r="202" spans="1:41" s="1" customFormat="1">
      <c r="A202" s="1099"/>
      <c r="B202" s="873" t="s">
        <v>148</v>
      </c>
      <c r="C202" s="908">
        <v>65.384615384615401</v>
      </c>
      <c r="D202" s="831">
        <v>60.714285714285701</v>
      </c>
      <c r="E202" s="832">
        <v>42.857142857142797</v>
      </c>
      <c r="F202" s="832">
        <v>57.831325301204799</v>
      </c>
      <c r="G202" s="833">
        <v>26.086956521739101</v>
      </c>
      <c r="H202" s="833">
        <v>56.6666666666667</v>
      </c>
      <c r="I202" s="833">
        <v>83.720930232558104</v>
      </c>
      <c r="J202" s="833">
        <v>70</v>
      </c>
      <c r="K202" s="834">
        <v>73.684210526315795</v>
      </c>
      <c r="L202" s="885">
        <v>79.069767441860506</v>
      </c>
      <c r="M202" s="886">
        <v>85</v>
      </c>
      <c r="N202" s="886">
        <v>60</v>
      </c>
      <c r="O202" s="886">
        <v>75</v>
      </c>
      <c r="P202" s="887">
        <v>36</v>
      </c>
      <c r="Q202" s="891">
        <v>77.272727272727295</v>
      </c>
      <c r="R202" s="888">
        <v>87.804878048780495</v>
      </c>
      <c r="S202" s="833">
        <v>84</v>
      </c>
      <c r="T202" s="834">
        <v>93.333333333333329</v>
      </c>
      <c r="U202" s="889">
        <v>82.692307692307693</v>
      </c>
      <c r="V202" s="890">
        <v>71.428571428571402</v>
      </c>
      <c r="W202" s="885">
        <v>71.428571428571402</v>
      </c>
      <c r="X202" s="886">
        <v>77.108433734939695</v>
      </c>
      <c r="Y202" s="887">
        <v>72.463768115942003</v>
      </c>
      <c r="Z202" s="887">
        <v>73.3333333333333</v>
      </c>
      <c r="AA202" s="887">
        <v>95.348837209302303</v>
      </c>
      <c r="AB202" s="833">
        <v>83.3333333333333</v>
      </c>
      <c r="AC202" s="834">
        <v>78.94736842105263</v>
      </c>
      <c r="AD202" s="377"/>
      <c r="AE202" s="377"/>
      <c r="AF202" s="377"/>
      <c r="AG202" s="377"/>
      <c r="AH202" s="377"/>
      <c r="AI202" s="377"/>
      <c r="AJ202" s="377"/>
      <c r="AK202" s="377"/>
      <c r="AL202" s="377"/>
      <c r="AM202" s="377"/>
      <c r="AN202" s="377"/>
      <c r="AO202" s="377"/>
    </row>
    <row r="203" spans="1:41" s="1" customFormat="1">
      <c r="A203" s="1099"/>
      <c r="B203" s="873" t="s">
        <v>149</v>
      </c>
      <c r="C203" s="908">
        <v>76.470588235294102</v>
      </c>
      <c r="D203" s="831">
        <v>72.413793103448299</v>
      </c>
      <c r="E203" s="832">
        <v>81.481481481481495</v>
      </c>
      <c r="F203" s="832">
        <v>69.565217391304301</v>
      </c>
      <c r="G203" s="833">
        <v>89.285714285714306</v>
      </c>
      <c r="H203" s="833">
        <v>66.6666666666667</v>
      </c>
      <c r="I203" s="833">
        <v>100</v>
      </c>
      <c r="J203" s="833">
        <v>87.5</v>
      </c>
      <c r="K203" s="834">
        <v>77.777777777777771</v>
      </c>
      <c r="L203" s="885">
        <v>86.6666666666667</v>
      </c>
      <c r="M203" s="886">
        <v>87.5</v>
      </c>
      <c r="N203" s="886">
        <v>88</v>
      </c>
      <c r="O203" s="886">
        <v>88.8888888888889</v>
      </c>
      <c r="P203" s="887">
        <v>96.153846153846104</v>
      </c>
      <c r="Q203" s="891">
        <v>100</v>
      </c>
      <c r="R203" s="888">
        <v>100</v>
      </c>
      <c r="S203" s="833">
        <v>100</v>
      </c>
      <c r="T203" s="834">
        <v>100</v>
      </c>
      <c r="U203" s="889">
        <v>88.235294117647001</v>
      </c>
      <c r="V203" s="890">
        <v>82.758620689655203</v>
      </c>
      <c r="W203" s="885">
        <v>92.592592592592595</v>
      </c>
      <c r="X203" s="886">
        <v>78.260869565217405</v>
      </c>
      <c r="Y203" s="887">
        <v>92.857142857142804</v>
      </c>
      <c r="Z203" s="887">
        <v>66.6666666666667</v>
      </c>
      <c r="AA203" s="887">
        <v>100</v>
      </c>
      <c r="AB203" s="833">
        <v>87.5</v>
      </c>
      <c r="AC203" s="834">
        <v>77.777777777777771</v>
      </c>
      <c r="AD203" s="377"/>
      <c r="AE203" s="377"/>
      <c r="AF203" s="377"/>
      <c r="AG203" s="377"/>
      <c r="AH203" s="377"/>
      <c r="AI203" s="377"/>
      <c r="AJ203" s="377"/>
      <c r="AK203" s="377"/>
      <c r="AL203" s="377"/>
      <c r="AM203" s="377"/>
      <c r="AN203" s="377"/>
      <c r="AO203" s="377"/>
    </row>
    <row r="204" spans="1:41" s="1" customFormat="1">
      <c r="A204" s="1099"/>
      <c r="B204" s="873" t="s">
        <v>150</v>
      </c>
      <c r="C204" s="908">
        <v>72.093023255813904</v>
      </c>
      <c r="D204" s="831">
        <v>87.878787878787904</v>
      </c>
      <c r="E204" s="832">
        <v>86.1111111111111</v>
      </c>
      <c r="F204" s="832">
        <v>61.904761904761898</v>
      </c>
      <c r="G204" s="833">
        <v>51.612903225806399</v>
      </c>
      <c r="H204" s="833">
        <v>94.736842105263193</v>
      </c>
      <c r="I204" s="833">
        <v>88.8888888888889</v>
      </c>
      <c r="J204" s="833">
        <v>62.5</v>
      </c>
      <c r="K204" s="834">
        <v>80</v>
      </c>
      <c r="L204" s="885">
        <v>86.1111111111111</v>
      </c>
      <c r="M204" s="886">
        <v>90.625</v>
      </c>
      <c r="N204" s="886">
        <v>93.939393939393895</v>
      </c>
      <c r="O204" s="886">
        <v>92.857142857142804</v>
      </c>
      <c r="P204" s="887">
        <v>84.210526315789494</v>
      </c>
      <c r="Q204" s="887">
        <v>100</v>
      </c>
      <c r="R204" s="888">
        <v>94.117647058823493</v>
      </c>
      <c r="S204" s="833">
        <v>90.909090909090907</v>
      </c>
      <c r="T204" s="834">
        <v>100</v>
      </c>
      <c r="U204" s="889">
        <v>83.720930232558104</v>
      </c>
      <c r="V204" s="890">
        <v>96.969696969696997</v>
      </c>
      <c r="W204" s="885">
        <v>91.6666666666667</v>
      </c>
      <c r="X204" s="886">
        <v>66.6666666666667</v>
      </c>
      <c r="Y204" s="887">
        <v>61.290322580645203</v>
      </c>
      <c r="Z204" s="887">
        <v>94.736842105263193</v>
      </c>
      <c r="AA204" s="887">
        <v>94.4444444444444</v>
      </c>
      <c r="AB204" s="833">
        <v>68.75</v>
      </c>
      <c r="AC204" s="834">
        <v>80</v>
      </c>
      <c r="AD204" s="377"/>
      <c r="AE204" s="377"/>
      <c r="AF204" s="377"/>
      <c r="AG204" s="377"/>
      <c r="AH204" s="377"/>
      <c r="AI204" s="377"/>
      <c r="AJ204" s="377"/>
      <c r="AK204" s="377"/>
      <c r="AL204" s="377"/>
      <c r="AM204" s="377"/>
      <c r="AN204" s="377"/>
      <c r="AO204" s="377"/>
    </row>
    <row r="205" spans="1:41" s="1" customFormat="1">
      <c r="A205" s="1099"/>
      <c r="B205" s="873" t="s">
        <v>151</v>
      </c>
      <c r="C205" s="908">
        <v>54.838709677419303</v>
      </c>
      <c r="D205" s="831">
        <v>61.764705882352899</v>
      </c>
      <c r="E205" s="832">
        <v>80.5555555555555</v>
      </c>
      <c r="F205" s="832">
        <v>60</v>
      </c>
      <c r="G205" s="833">
        <v>74.074074074074105</v>
      </c>
      <c r="H205" s="833">
        <v>77.7777777777778</v>
      </c>
      <c r="I205" s="833">
        <v>95.454545454545396</v>
      </c>
      <c r="J205" s="833">
        <v>63.636363636363598</v>
      </c>
      <c r="K205" s="834">
        <v>76.92307692307692</v>
      </c>
      <c r="L205" s="885">
        <v>80.952380952380906</v>
      </c>
      <c r="M205" s="886">
        <v>77.7777777777778</v>
      </c>
      <c r="N205" s="886">
        <v>85.294117647058798</v>
      </c>
      <c r="O205" s="886">
        <v>70.588235294117595</v>
      </c>
      <c r="P205" s="887">
        <v>90.909090909090907</v>
      </c>
      <c r="Q205" s="891">
        <v>100</v>
      </c>
      <c r="R205" s="888">
        <v>95.454545454545396</v>
      </c>
      <c r="S205" s="833">
        <v>77.7777777777778</v>
      </c>
      <c r="T205" s="834">
        <v>76.92307692307692</v>
      </c>
      <c r="U205" s="889">
        <v>67.741935483871003</v>
      </c>
      <c r="V205" s="890">
        <v>79.411764705882305</v>
      </c>
      <c r="W205" s="885">
        <v>94.4444444444444</v>
      </c>
      <c r="X205" s="886">
        <v>85</v>
      </c>
      <c r="Y205" s="887">
        <v>81.481481481481495</v>
      </c>
      <c r="Z205" s="887">
        <v>77.7777777777778</v>
      </c>
      <c r="AA205" s="887">
        <v>100</v>
      </c>
      <c r="AB205" s="833">
        <v>81.818181818181799</v>
      </c>
      <c r="AC205" s="834">
        <v>100</v>
      </c>
      <c r="AD205" s="377"/>
      <c r="AE205" s="377"/>
      <c r="AF205" s="377"/>
      <c r="AG205" s="377"/>
      <c r="AH205" s="377"/>
      <c r="AI205" s="377"/>
      <c r="AJ205" s="377"/>
      <c r="AK205" s="377"/>
      <c r="AL205" s="377"/>
      <c r="AM205" s="377"/>
      <c r="AN205" s="377"/>
      <c r="AO205" s="377"/>
    </row>
    <row r="206" spans="1:41" s="1" customFormat="1">
      <c r="A206" s="1099"/>
      <c r="B206" s="873" t="s">
        <v>152</v>
      </c>
      <c r="C206" s="908">
        <v>49.090909090909101</v>
      </c>
      <c r="D206" s="831">
        <v>66.6666666666667</v>
      </c>
      <c r="E206" s="832">
        <v>57.6086956521739</v>
      </c>
      <c r="F206" s="832">
        <v>66.6666666666667</v>
      </c>
      <c r="G206" s="833">
        <v>50.980392156862699</v>
      </c>
      <c r="H206" s="833">
        <v>73.684210526315795</v>
      </c>
      <c r="I206" s="833">
        <v>65.625</v>
      </c>
      <c r="J206" s="833">
        <v>60.714285714285701</v>
      </c>
      <c r="K206" s="834">
        <v>80.952380952380949</v>
      </c>
      <c r="L206" s="885">
        <v>56.25</v>
      </c>
      <c r="M206" s="886">
        <v>80.952380952380906</v>
      </c>
      <c r="N206" s="886">
        <v>66.25</v>
      </c>
      <c r="O206" s="886">
        <v>85.714285714285694</v>
      </c>
      <c r="P206" s="887">
        <v>65</v>
      </c>
      <c r="Q206" s="891">
        <v>96.551724137931004</v>
      </c>
      <c r="R206" s="888">
        <v>84</v>
      </c>
      <c r="S206" s="833">
        <v>85</v>
      </c>
      <c r="T206" s="834">
        <v>80.952380952380949</v>
      </c>
      <c r="U206" s="889">
        <v>87.272727272727295</v>
      </c>
      <c r="V206" s="890">
        <v>82.352941176470594</v>
      </c>
      <c r="W206" s="885">
        <v>86.956521739130395</v>
      </c>
      <c r="X206" s="886">
        <v>77.7777777777778</v>
      </c>
      <c r="Y206" s="887">
        <v>78.431372549019599</v>
      </c>
      <c r="Z206" s="887">
        <v>76.315789473684205</v>
      </c>
      <c r="AA206" s="887">
        <v>78.125</v>
      </c>
      <c r="AB206" s="833">
        <v>71.428571428571402</v>
      </c>
      <c r="AC206" s="834">
        <v>100</v>
      </c>
      <c r="AD206" s="377"/>
      <c r="AE206" s="377"/>
      <c r="AF206" s="377"/>
      <c r="AG206" s="377"/>
      <c r="AH206" s="377"/>
      <c r="AI206" s="377"/>
      <c r="AJ206" s="377"/>
      <c r="AK206" s="377"/>
      <c r="AL206" s="377"/>
      <c r="AM206" s="377"/>
      <c r="AN206" s="377"/>
      <c r="AO206" s="377"/>
    </row>
    <row r="207" spans="1:41" s="1" customFormat="1">
      <c r="A207" s="1099"/>
      <c r="B207" s="873" t="s">
        <v>153</v>
      </c>
      <c r="C207" s="908">
        <v>90.625</v>
      </c>
      <c r="D207" s="831">
        <v>93.103448275862107</v>
      </c>
      <c r="E207" s="832">
        <v>95.454545454545396</v>
      </c>
      <c r="F207" s="832">
        <v>85.714285714285694</v>
      </c>
      <c r="G207" s="833">
        <v>90</v>
      </c>
      <c r="H207" s="833">
        <v>87.5</v>
      </c>
      <c r="I207" s="833">
        <v>100</v>
      </c>
      <c r="J207" s="833">
        <v>84.615384615384599</v>
      </c>
      <c r="K207" s="834">
        <v>91.666666666666671</v>
      </c>
      <c r="L207" s="885">
        <v>96.6666666666667</v>
      </c>
      <c r="M207" s="886">
        <v>96.428571428571402</v>
      </c>
      <c r="N207" s="886">
        <v>95.454545454545396</v>
      </c>
      <c r="O207" s="886">
        <v>100</v>
      </c>
      <c r="P207" s="887">
        <v>94.736842105263193</v>
      </c>
      <c r="Q207" s="891">
        <v>100</v>
      </c>
      <c r="R207" s="888">
        <v>100</v>
      </c>
      <c r="S207" s="833">
        <v>100</v>
      </c>
      <c r="T207" s="834">
        <v>100</v>
      </c>
      <c r="U207" s="889">
        <v>93.75</v>
      </c>
      <c r="V207" s="890">
        <v>96.551724137931004</v>
      </c>
      <c r="W207" s="885">
        <v>100</v>
      </c>
      <c r="X207" s="886">
        <v>85.714285714285694</v>
      </c>
      <c r="Y207" s="887">
        <v>95</v>
      </c>
      <c r="Z207" s="887">
        <v>87.5</v>
      </c>
      <c r="AA207" s="887">
        <v>100</v>
      </c>
      <c r="AB207" s="833">
        <v>84.615384615384599</v>
      </c>
      <c r="AC207" s="834">
        <v>91.666666666666671</v>
      </c>
      <c r="AD207" s="377"/>
      <c r="AE207" s="377"/>
      <c r="AF207" s="377"/>
      <c r="AG207" s="377"/>
      <c r="AH207" s="377"/>
      <c r="AI207" s="377"/>
      <c r="AJ207" s="377"/>
      <c r="AK207" s="377"/>
      <c r="AL207" s="377"/>
      <c r="AM207" s="377"/>
      <c r="AN207" s="377"/>
      <c r="AO207" s="377"/>
    </row>
    <row r="208" spans="1:41" s="1" customFormat="1">
      <c r="A208" s="1099"/>
      <c r="B208" s="873" t="s">
        <v>154</v>
      </c>
      <c r="C208" s="908">
        <v>90.909090909090907</v>
      </c>
      <c r="D208" s="831">
        <v>74.418604651162795</v>
      </c>
      <c r="E208" s="832">
        <v>70.129870129870099</v>
      </c>
      <c r="F208" s="832">
        <v>73.584905660377302</v>
      </c>
      <c r="G208" s="833">
        <v>81.578947368421098</v>
      </c>
      <c r="H208" s="833">
        <v>78.260869565217405</v>
      </c>
      <c r="I208" s="833">
        <v>85.714285714285694</v>
      </c>
      <c r="J208" s="833">
        <v>88.8888888888889</v>
      </c>
      <c r="K208" s="834">
        <v>75</v>
      </c>
      <c r="L208" s="885">
        <v>97.560975609756099</v>
      </c>
      <c r="M208" s="886">
        <v>94.117647058823493</v>
      </c>
      <c r="N208" s="886">
        <v>94.736842105263193</v>
      </c>
      <c r="O208" s="886">
        <v>100</v>
      </c>
      <c r="P208" s="887">
        <v>96.875</v>
      </c>
      <c r="Q208" s="891">
        <v>100</v>
      </c>
      <c r="R208" s="888">
        <v>96</v>
      </c>
      <c r="S208" s="833">
        <v>100</v>
      </c>
      <c r="T208" s="834">
        <v>100</v>
      </c>
      <c r="U208" s="889">
        <v>93.181818181818201</v>
      </c>
      <c r="V208" s="890">
        <v>79.069767441860506</v>
      </c>
      <c r="W208" s="885">
        <v>74.025974025973994</v>
      </c>
      <c r="X208" s="886">
        <v>73.584905660377302</v>
      </c>
      <c r="Y208" s="887">
        <v>84.210526315789494</v>
      </c>
      <c r="Z208" s="887">
        <v>78.260869565217405</v>
      </c>
      <c r="AA208" s="887">
        <v>89.285714285714306</v>
      </c>
      <c r="AB208" s="833">
        <v>88.8888888888889</v>
      </c>
      <c r="AC208" s="834">
        <v>75</v>
      </c>
      <c r="AD208" s="377"/>
      <c r="AE208" s="377"/>
      <c r="AF208" s="377"/>
      <c r="AG208" s="377"/>
      <c r="AH208" s="377"/>
      <c r="AI208" s="377"/>
      <c r="AJ208" s="377"/>
      <c r="AK208" s="377"/>
      <c r="AL208" s="377"/>
      <c r="AM208" s="377"/>
      <c r="AN208" s="377"/>
      <c r="AO208" s="377"/>
    </row>
    <row r="209" spans="1:41" s="1" customFormat="1">
      <c r="A209" s="1099"/>
      <c r="B209" s="873" t="s">
        <v>155</v>
      </c>
      <c r="C209" s="908">
        <v>85.714285714285694</v>
      </c>
      <c r="D209" s="831">
        <v>89.189189189189193</v>
      </c>
      <c r="E209" s="832">
        <v>77.108433734939695</v>
      </c>
      <c r="F209" s="832">
        <v>79.0322580645161</v>
      </c>
      <c r="G209" s="833">
        <v>82.857142857142804</v>
      </c>
      <c r="H209" s="833">
        <v>68.421052631578902</v>
      </c>
      <c r="I209" s="833">
        <v>76.190476190476204</v>
      </c>
      <c r="J209" s="833">
        <v>59.090909090909101</v>
      </c>
      <c r="K209" s="834">
        <v>93.103448275862064</v>
      </c>
      <c r="L209" s="885">
        <v>100</v>
      </c>
      <c r="M209" s="886">
        <v>100</v>
      </c>
      <c r="N209" s="886">
        <v>95.522388059701498</v>
      </c>
      <c r="O209" s="886">
        <v>100</v>
      </c>
      <c r="P209" s="887">
        <v>100</v>
      </c>
      <c r="Q209" s="891">
        <v>100</v>
      </c>
      <c r="R209" s="888">
        <v>94.117647058823493</v>
      </c>
      <c r="S209" s="833">
        <v>92.857142857142904</v>
      </c>
      <c r="T209" s="834">
        <v>100</v>
      </c>
      <c r="U209" s="889">
        <v>85.714285714285694</v>
      </c>
      <c r="V209" s="890">
        <v>89.189189189189193</v>
      </c>
      <c r="W209" s="885">
        <v>80.722891566265005</v>
      </c>
      <c r="X209" s="886">
        <v>79.0322580645161</v>
      </c>
      <c r="Y209" s="887">
        <v>82.857142857142804</v>
      </c>
      <c r="Z209" s="887">
        <v>68.421052631578902</v>
      </c>
      <c r="AA209" s="887">
        <v>80.952380952380906</v>
      </c>
      <c r="AB209" s="833">
        <v>63.636363636363598</v>
      </c>
      <c r="AC209" s="834">
        <v>93.103448275862064</v>
      </c>
      <c r="AD209" s="377"/>
      <c r="AE209" s="377"/>
      <c r="AF209" s="377"/>
      <c r="AG209" s="377"/>
      <c r="AH209" s="377"/>
      <c r="AI209" s="377"/>
      <c r="AJ209" s="377"/>
      <c r="AK209" s="377"/>
      <c r="AL209" s="377"/>
      <c r="AM209" s="377"/>
      <c r="AN209" s="377"/>
      <c r="AO209" s="377"/>
    </row>
    <row r="210" spans="1:41" s="1" customFormat="1">
      <c r="A210" s="1099"/>
      <c r="B210" s="873" t="s">
        <v>156</v>
      </c>
      <c r="C210" s="908">
        <v>86.2068965517241</v>
      </c>
      <c r="D210" s="831">
        <v>90.697674418604606</v>
      </c>
      <c r="E210" s="832">
        <v>80.246913580246897</v>
      </c>
      <c r="F210" s="832">
        <v>80</v>
      </c>
      <c r="G210" s="833">
        <v>93.3333333333333</v>
      </c>
      <c r="H210" s="833">
        <v>78.125</v>
      </c>
      <c r="I210" s="833">
        <v>88.8888888888889</v>
      </c>
      <c r="J210" s="833">
        <v>65</v>
      </c>
      <c r="K210" s="834">
        <v>92.307692307692307</v>
      </c>
      <c r="L210" s="885">
        <v>92.592592592592595</v>
      </c>
      <c r="M210" s="886">
        <v>100</v>
      </c>
      <c r="N210" s="886">
        <v>92.857142857142804</v>
      </c>
      <c r="O210" s="886">
        <v>100</v>
      </c>
      <c r="P210" s="887">
        <v>100</v>
      </c>
      <c r="Q210" s="891">
        <v>100</v>
      </c>
      <c r="R210" s="888">
        <v>100</v>
      </c>
      <c r="S210" s="833">
        <v>92.857142857142904</v>
      </c>
      <c r="T210" s="834">
        <v>96</v>
      </c>
      <c r="U210" s="889">
        <v>93.103448275862107</v>
      </c>
      <c r="V210" s="890">
        <v>90.697674418604606</v>
      </c>
      <c r="W210" s="885">
        <v>86.419753086419703</v>
      </c>
      <c r="X210" s="886">
        <v>80</v>
      </c>
      <c r="Y210" s="887">
        <v>93.3333333333333</v>
      </c>
      <c r="Z210" s="887">
        <v>78.125</v>
      </c>
      <c r="AA210" s="887">
        <v>88.8888888888889</v>
      </c>
      <c r="AB210" s="833">
        <v>70</v>
      </c>
      <c r="AC210" s="834">
        <v>96.15384615384616</v>
      </c>
      <c r="AD210" s="377"/>
      <c r="AE210" s="377"/>
      <c r="AF210" s="377"/>
      <c r="AG210" s="377"/>
      <c r="AH210" s="377"/>
      <c r="AI210" s="377"/>
      <c r="AJ210" s="377"/>
      <c r="AK210" s="377"/>
      <c r="AL210" s="377"/>
      <c r="AM210" s="377"/>
      <c r="AN210" s="377"/>
      <c r="AO210" s="377"/>
    </row>
    <row r="211" spans="1:41" s="1" customFormat="1">
      <c r="A211" s="1099"/>
      <c r="B211" s="873" t="s">
        <v>157</v>
      </c>
      <c r="C211" s="908">
        <v>100</v>
      </c>
      <c r="D211" s="831">
        <v>86.6666666666667</v>
      </c>
      <c r="E211" s="832">
        <v>100</v>
      </c>
      <c r="F211" s="832">
        <v>100</v>
      </c>
      <c r="G211" s="833">
        <v>92.857142857142804</v>
      </c>
      <c r="H211" s="833">
        <v>100</v>
      </c>
      <c r="I211" s="833">
        <v>83.3333333333333</v>
      </c>
      <c r="J211" s="833">
        <v>88.8888888888889</v>
      </c>
      <c r="K211" s="834">
        <v>100</v>
      </c>
      <c r="L211" s="885">
        <v>100</v>
      </c>
      <c r="M211" s="886">
        <v>100</v>
      </c>
      <c r="N211" s="886">
        <v>100</v>
      </c>
      <c r="O211" s="886">
        <v>100</v>
      </c>
      <c r="P211" s="887">
        <v>100</v>
      </c>
      <c r="Q211" s="887">
        <v>100</v>
      </c>
      <c r="R211" s="888">
        <v>100</v>
      </c>
      <c r="S211" s="833">
        <v>100</v>
      </c>
      <c r="T211" s="834">
        <v>100</v>
      </c>
      <c r="U211" s="889">
        <v>100</v>
      </c>
      <c r="V211" s="890">
        <v>86.6666666666667</v>
      </c>
      <c r="W211" s="885">
        <v>100</v>
      </c>
      <c r="X211" s="886">
        <v>100</v>
      </c>
      <c r="Y211" s="887">
        <v>92.857142857142804</v>
      </c>
      <c r="Z211" s="887">
        <v>100</v>
      </c>
      <c r="AA211" s="887">
        <v>83.3333333333333</v>
      </c>
      <c r="AB211" s="833">
        <v>88.8888888888889</v>
      </c>
      <c r="AC211" s="834">
        <v>100</v>
      </c>
      <c r="AD211" s="377"/>
      <c r="AE211" s="377"/>
      <c r="AF211" s="377"/>
      <c r="AG211" s="377"/>
      <c r="AH211" s="377"/>
      <c r="AI211" s="377"/>
      <c r="AJ211" s="377"/>
      <c r="AK211" s="377"/>
      <c r="AL211" s="377"/>
      <c r="AM211" s="377"/>
      <c r="AN211" s="377"/>
      <c r="AO211" s="377"/>
    </row>
    <row r="212" spans="1:41" s="1" customFormat="1">
      <c r="A212" s="1099"/>
      <c r="B212" s="873" t="s">
        <v>158</v>
      </c>
      <c r="C212" s="908">
        <v>100</v>
      </c>
      <c r="D212" s="831">
        <v>100</v>
      </c>
      <c r="E212" s="832">
        <v>100</v>
      </c>
      <c r="F212" s="832">
        <v>100</v>
      </c>
      <c r="G212" s="833">
        <v>90.909090909090907</v>
      </c>
      <c r="H212" s="833">
        <v>100</v>
      </c>
      <c r="I212" s="833">
        <v>100</v>
      </c>
      <c r="J212" s="833" t="s">
        <v>443</v>
      </c>
      <c r="K212" s="834">
        <v>100</v>
      </c>
      <c r="L212" s="885">
        <v>100</v>
      </c>
      <c r="M212" s="886">
        <v>100</v>
      </c>
      <c r="N212" s="886">
        <v>100</v>
      </c>
      <c r="O212" s="886">
        <v>100</v>
      </c>
      <c r="P212" s="887">
        <v>90.909090909090907</v>
      </c>
      <c r="Q212" s="887">
        <v>100</v>
      </c>
      <c r="R212" s="888">
        <v>100</v>
      </c>
      <c r="S212" s="833" t="s">
        <v>443</v>
      </c>
      <c r="T212" s="834">
        <v>100</v>
      </c>
      <c r="U212" s="889">
        <v>100</v>
      </c>
      <c r="V212" s="890">
        <v>100</v>
      </c>
      <c r="W212" s="885">
        <v>100</v>
      </c>
      <c r="X212" s="886">
        <v>100</v>
      </c>
      <c r="Y212" s="887">
        <v>100</v>
      </c>
      <c r="Z212" s="887">
        <v>100</v>
      </c>
      <c r="AA212" s="887">
        <v>100</v>
      </c>
      <c r="AB212" s="833" t="s">
        <v>443</v>
      </c>
      <c r="AC212" s="834">
        <v>100</v>
      </c>
      <c r="AD212" s="377"/>
      <c r="AE212" s="377"/>
      <c r="AF212" s="377"/>
      <c r="AG212" s="377"/>
      <c r="AH212" s="377"/>
      <c r="AI212" s="377"/>
      <c r="AJ212" s="377"/>
      <c r="AK212" s="377"/>
      <c r="AL212" s="377"/>
      <c r="AM212" s="377"/>
      <c r="AN212" s="377"/>
      <c r="AO212" s="377"/>
    </row>
    <row r="213" spans="1:41" s="1" customFormat="1">
      <c r="A213" s="1099"/>
      <c r="B213" s="873" t="s">
        <v>159</v>
      </c>
      <c r="C213" s="908">
        <v>100</v>
      </c>
      <c r="D213" s="831">
        <v>91.6666666666667</v>
      </c>
      <c r="E213" s="832">
        <v>90.909090909090907</v>
      </c>
      <c r="F213" s="832">
        <v>94.117647058823493</v>
      </c>
      <c r="G213" s="833">
        <v>76.923076923076906</v>
      </c>
      <c r="H213" s="833">
        <v>100</v>
      </c>
      <c r="I213" s="833">
        <v>83.3333333333333</v>
      </c>
      <c r="J213" s="833">
        <v>66.6666666666667</v>
      </c>
      <c r="K213" s="834">
        <v>85.714285714285708</v>
      </c>
      <c r="L213" s="885">
        <v>100</v>
      </c>
      <c r="M213" s="886">
        <v>100</v>
      </c>
      <c r="N213" s="886">
        <v>100</v>
      </c>
      <c r="O213" s="886">
        <v>100</v>
      </c>
      <c r="P213" s="887">
        <v>90.909090909090907</v>
      </c>
      <c r="Q213" s="891">
        <v>100</v>
      </c>
      <c r="R213" s="888">
        <v>100</v>
      </c>
      <c r="S213" s="833">
        <v>100</v>
      </c>
      <c r="T213" s="834">
        <v>100</v>
      </c>
      <c r="U213" s="889">
        <v>100</v>
      </c>
      <c r="V213" s="890">
        <v>91.6666666666667</v>
      </c>
      <c r="W213" s="885">
        <v>90.909090909090907</v>
      </c>
      <c r="X213" s="886">
        <v>94.117647058823493</v>
      </c>
      <c r="Y213" s="887">
        <v>84.615384615384599</v>
      </c>
      <c r="Z213" s="887">
        <v>100</v>
      </c>
      <c r="AA213" s="887">
        <v>83.3333333333333</v>
      </c>
      <c r="AB213" s="833">
        <v>66.6666666666667</v>
      </c>
      <c r="AC213" s="834">
        <v>85.714285714285708</v>
      </c>
      <c r="AD213" s="377"/>
      <c r="AE213" s="377"/>
      <c r="AF213" s="377"/>
      <c r="AG213" s="377"/>
      <c r="AH213" s="377"/>
      <c r="AI213" s="377"/>
      <c r="AJ213" s="377"/>
      <c r="AK213" s="377"/>
      <c r="AL213" s="377"/>
      <c r="AM213" s="377"/>
      <c r="AN213" s="377"/>
      <c r="AO213" s="377"/>
    </row>
    <row r="214" spans="1:41" s="1" customFormat="1" ht="24">
      <c r="A214" s="1099"/>
      <c r="B214" s="873" t="s">
        <v>160</v>
      </c>
      <c r="C214" s="908">
        <v>90</v>
      </c>
      <c r="D214" s="831">
        <v>80</v>
      </c>
      <c r="E214" s="832">
        <v>85.714285714285694</v>
      </c>
      <c r="F214" s="832">
        <v>50</v>
      </c>
      <c r="G214" s="833">
        <v>100</v>
      </c>
      <c r="H214" s="833">
        <v>100</v>
      </c>
      <c r="I214" s="833">
        <v>85.714285714285694</v>
      </c>
      <c r="J214" s="833">
        <v>92.307692307692307</v>
      </c>
      <c r="K214" s="834">
        <v>100</v>
      </c>
      <c r="L214" s="885">
        <v>90</v>
      </c>
      <c r="M214" s="886">
        <v>92.307692307692307</v>
      </c>
      <c r="N214" s="886">
        <v>100</v>
      </c>
      <c r="O214" s="886">
        <v>100</v>
      </c>
      <c r="P214" s="887">
        <v>100</v>
      </c>
      <c r="Q214" s="891">
        <v>100</v>
      </c>
      <c r="R214" s="888">
        <v>85.714285714285694</v>
      </c>
      <c r="S214" s="833">
        <v>100</v>
      </c>
      <c r="T214" s="834">
        <v>100</v>
      </c>
      <c r="U214" s="889">
        <v>100</v>
      </c>
      <c r="V214" s="890">
        <v>86.6666666666667</v>
      </c>
      <c r="W214" s="885">
        <v>85.714285714285694</v>
      </c>
      <c r="X214" s="886">
        <v>50</v>
      </c>
      <c r="Y214" s="887">
        <v>100</v>
      </c>
      <c r="Z214" s="887">
        <v>100</v>
      </c>
      <c r="AA214" s="887">
        <v>100</v>
      </c>
      <c r="AB214" s="833">
        <v>92.307692307692307</v>
      </c>
      <c r="AC214" s="834">
        <v>100</v>
      </c>
      <c r="AD214" s="377"/>
      <c r="AE214" s="377"/>
      <c r="AF214" s="377"/>
      <c r="AG214" s="377"/>
      <c r="AH214" s="377"/>
      <c r="AI214" s="377"/>
      <c r="AJ214" s="377"/>
      <c r="AK214" s="377"/>
      <c r="AL214" s="377"/>
      <c r="AM214" s="377"/>
      <c r="AN214" s="377"/>
      <c r="AO214" s="377"/>
    </row>
    <row r="215" spans="1:41" s="1" customFormat="1">
      <c r="A215" s="1099"/>
      <c r="B215" s="873" t="s">
        <v>161</v>
      </c>
      <c r="C215" s="908">
        <v>94.117647058823493</v>
      </c>
      <c r="D215" s="831">
        <v>100</v>
      </c>
      <c r="E215" s="832">
        <v>95.238095238095198</v>
      </c>
      <c r="F215" s="832">
        <v>92.307692307692307</v>
      </c>
      <c r="G215" s="833">
        <v>90</v>
      </c>
      <c r="H215" s="833">
        <v>100</v>
      </c>
      <c r="I215" s="833">
        <v>100</v>
      </c>
      <c r="J215" s="833">
        <v>100</v>
      </c>
      <c r="K215" s="834">
        <v>100</v>
      </c>
      <c r="L215" s="885">
        <v>100</v>
      </c>
      <c r="M215" s="886">
        <v>100</v>
      </c>
      <c r="N215" s="886">
        <v>95.238095238095198</v>
      </c>
      <c r="O215" s="886">
        <v>92.307692307692307</v>
      </c>
      <c r="P215" s="887">
        <v>100</v>
      </c>
      <c r="Q215" s="891">
        <v>100</v>
      </c>
      <c r="R215" s="888">
        <v>100</v>
      </c>
      <c r="S215" s="833">
        <v>100</v>
      </c>
      <c r="T215" s="834">
        <v>100</v>
      </c>
      <c r="U215" s="889">
        <v>94.117647058823493</v>
      </c>
      <c r="V215" s="890">
        <v>100</v>
      </c>
      <c r="W215" s="885">
        <v>100</v>
      </c>
      <c r="X215" s="886">
        <v>100</v>
      </c>
      <c r="Y215" s="887">
        <v>90</v>
      </c>
      <c r="Z215" s="887">
        <v>100</v>
      </c>
      <c r="AA215" s="887">
        <v>100</v>
      </c>
      <c r="AB215" s="833">
        <v>100</v>
      </c>
      <c r="AC215" s="834">
        <v>100</v>
      </c>
      <c r="AD215" s="377"/>
      <c r="AE215" s="377"/>
      <c r="AF215" s="377"/>
      <c r="AG215" s="377"/>
      <c r="AH215" s="377"/>
      <c r="AI215" s="377"/>
      <c r="AJ215" s="377"/>
      <c r="AK215" s="377"/>
      <c r="AL215" s="377"/>
      <c r="AM215" s="377"/>
      <c r="AN215" s="377"/>
      <c r="AO215" s="377"/>
    </row>
    <row r="216" spans="1:41" s="1" customFormat="1">
      <c r="A216" s="1099"/>
      <c r="B216" s="873" t="s">
        <v>162</v>
      </c>
      <c r="C216" s="908">
        <v>81.818181818181799</v>
      </c>
      <c r="D216" s="831">
        <v>95.652173913043498</v>
      </c>
      <c r="E216" s="832">
        <v>90.476190476190496</v>
      </c>
      <c r="F216" s="832">
        <v>100</v>
      </c>
      <c r="G216" s="833">
        <v>92.857142857142804</v>
      </c>
      <c r="H216" s="833">
        <v>93.75</v>
      </c>
      <c r="I216" s="833">
        <v>100</v>
      </c>
      <c r="J216" s="833">
        <v>87.5</v>
      </c>
      <c r="K216" s="834">
        <v>100</v>
      </c>
      <c r="L216" s="885">
        <v>90</v>
      </c>
      <c r="M216" s="886">
        <v>100</v>
      </c>
      <c r="N216" s="886">
        <v>95</v>
      </c>
      <c r="O216" s="886">
        <v>100</v>
      </c>
      <c r="P216" s="887">
        <v>100</v>
      </c>
      <c r="Q216" s="891">
        <v>93.75</v>
      </c>
      <c r="R216" s="888">
        <v>100</v>
      </c>
      <c r="S216" s="833">
        <v>100</v>
      </c>
      <c r="T216" s="834">
        <v>100</v>
      </c>
      <c r="U216" s="889">
        <v>90.909090909090907</v>
      </c>
      <c r="V216" s="890">
        <v>95.652173913043498</v>
      </c>
      <c r="W216" s="885">
        <v>95.238095238095198</v>
      </c>
      <c r="X216" s="886">
        <v>100</v>
      </c>
      <c r="Y216" s="887">
        <v>92.857142857142804</v>
      </c>
      <c r="Z216" s="887">
        <v>100</v>
      </c>
      <c r="AA216" s="887">
        <v>100</v>
      </c>
      <c r="AB216" s="833">
        <v>87.5</v>
      </c>
      <c r="AC216" s="834">
        <v>100</v>
      </c>
      <c r="AD216" s="377"/>
      <c r="AE216" s="377"/>
      <c r="AF216" s="377"/>
      <c r="AG216" s="377"/>
      <c r="AH216" s="377"/>
      <c r="AI216" s="377"/>
      <c r="AJ216" s="377"/>
      <c r="AK216" s="377"/>
      <c r="AL216" s="377"/>
      <c r="AM216" s="377"/>
      <c r="AN216" s="377"/>
      <c r="AO216" s="377"/>
    </row>
    <row r="217" spans="1:41" s="1" customFormat="1">
      <c r="A217" s="1099"/>
      <c r="B217" s="873" t="s">
        <v>163</v>
      </c>
      <c r="C217" s="908">
        <v>66.6666666666667</v>
      </c>
      <c r="D217" s="831">
        <v>60</v>
      </c>
      <c r="E217" s="832">
        <v>100</v>
      </c>
      <c r="F217" s="832">
        <v>75</v>
      </c>
      <c r="G217" s="833">
        <v>100</v>
      </c>
      <c r="H217" s="833">
        <v>100</v>
      </c>
      <c r="I217" s="833">
        <v>100</v>
      </c>
      <c r="J217" s="833">
        <v>66.6666666666667</v>
      </c>
      <c r="K217" s="834">
        <v>66.666666666666671</v>
      </c>
      <c r="L217" s="885">
        <v>100</v>
      </c>
      <c r="M217" s="886">
        <v>100</v>
      </c>
      <c r="N217" s="886">
        <v>100</v>
      </c>
      <c r="O217" s="886">
        <v>100</v>
      </c>
      <c r="P217" s="887">
        <v>100</v>
      </c>
      <c r="Q217" s="891">
        <v>100</v>
      </c>
      <c r="R217" s="888">
        <v>100</v>
      </c>
      <c r="S217" s="833">
        <v>100</v>
      </c>
      <c r="T217" s="834">
        <v>100</v>
      </c>
      <c r="U217" s="889">
        <v>66.6666666666667</v>
      </c>
      <c r="V217" s="890">
        <v>60</v>
      </c>
      <c r="W217" s="885">
        <v>100</v>
      </c>
      <c r="X217" s="886">
        <v>75</v>
      </c>
      <c r="Y217" s="887">
        <v>100</v>
      </c>
      <c r="Z217" s="887">
        <v>100</v>
      </c>
      <c r="AA217" s="887">
        <v>100</v>
      </c>
      <c r="AB217" s="833">
        <v>66.6666666666667</v>
      </c>
      <c r="AC217" s="834">
        <v>66.666666666666671</v>
      </c>
      <c r="AD217" s="377"/>
      <c r="AE217" s="377"/>
      <c r="AF217" s="377"/>
      <c r="AG217" s="377"/>
      <c r="AH217" s="377"/>
      <c r="AI217" s="377"/>
      <c r="AJ217" s="377"/>
      <c r="AK217" s="377"/>
      <c r="AL217" s="377"/>
      <c r="AM217" s="377"/>
      <c r="AN217" s="377"/>
      <c r="AO217" s="377"/>
    </row>
    <row r="218" spans="1:41" s="1" customFormat="1">
      <c r="A218" s="1099"/>
      <c r="B218" s="873" t="s">
        <v>164</v>
      </c>
      <c r="C218" s="908">
        <v>100</v>
      </c>
      <c r="D218" s="831">
        <v>100</v>
      </c>
      <c r="E218" s="832">
        <v>100</v>
      </c>
      <c r="F218" s="832">
        <v>100</v>
      </c>
      <c r="G218" s="833">
        <v>100</v>
      </c>
      <c r="H218" s="833">
        <v>80</v>
      </c>
      <c r="I218" s="833"/>
      <c r="J218" s="833" t="s">
        <v>443</v>
      </c>
      <c r="K218" s="834" t="s">
        <v>443</v>
      </c>
      <c r="L218" s="885">
        <v>100</v>
      </c>
      <c r="M218" s="886">
        <v>100</v>
      </c>
      <c r="N218" s="886">
        <v>100</v>
      </c>
      <c r="O218" s="886">
        <v>100</v>
      </c>
      <c r="P218" s="887">
        <v>100</v>
      </c>
      <c r="Q218" s="891">
        <v>100</v>
      </c>
      <c r="R218" s="888"/>
      <c r="S218" s="833" t="s">
        <v>443</v>
      </c>
      <c r="T218" s="834" t="s">
        <v>443</v>
      </c>
      <c r="U218" s="889">
        <v>100</v>
      </c>
      <c r="V218" s="890">
        <v>100</v>
      </c>
      <c r="W218" s="885">
        <v>100</v>
      </c>
      <c r="X218" s="886">
        <v>100</v>
      </c>
      <c r="Y218" s="887">
        <v>100</v>
      </c>
      <c r="Z218" s="887">
        <v>80</v>
      </c>
      <c r="AA218" s="887"/>
      <c r="AB218" s="833" t="s">
        <v>443</v>
      </c>
      <c r="AC218" s="834" t="s">
        <v>443</v>
      </c>
      <c r="AD218" s="377"/>
      <c r="AE218" s="377"/>
      <c r="AF218" s="377"/>
      <c r="AG218" s="377"/>
      <c r="AH218" s="377"/>
      <c r="AI218" s="377"/>
      <c r="AJ218" s="377"/>
      <c r="AK218" s="377"/>
      <c r="AL218" s="377"/>
      <c r="AM218" s="377"/>
      <c r="AN218" s="377"/>
      <c r="AO218" s="377"/>
    </row>
    <row r="219" spans="1:41" s="1" customFormat="1">
      <c r="A219" s="1099"/>
      <c r="B219" s="873" t="s">
        <v>165</v>
      </c>
      <c r="C219" s="908">
        <v>100</v>
      </c>
      <c r="D219" s="831">
        <v>100</v>
      </c>
      <c r="E219" s="832">
        <v>82.352941176470594</v>
      </c>
      <c r="F219" s="832">
        <v>66.6666666666667</v>
      </c>
      <c r="G219" s="833">
        <v>87.5</v>
      </c>
      <c r="H219" s="833">
        <v>66.6666666666667</v>
      </c>
      <c r="I219" s="833">
        <v>100</v>
      </c>
      <c r="J219" s="833">
        <v>100</v>
      </c>
      <c r="K219" s="834">
        <v>100</v>
      </c>
      <c r="L219" s="885">
        <v>100</v>
      </c>
      <c r="M219" s="886">
        <v>100</v>
      </c>
      <c r="N219" s="886">
        <v>100</v>
      </c>
      <c r="O219" s="886">
        <v>100</v>
      </c>
      <c r="P219" s="887">
        <v>87.5</v>
      </c>
      <c r="Q219" s="891">
        <v>100</v>
      </c>
      <c r="R219" s="888">
        <v>100</v>
      </c>
      <c r="S219" s="833">
        <v>100</v>
      </c>
      <c r="T219" s="834">
        <v>100</v>
      </c>
      <c r="U219" s="889">
        <v>100</v>
      </c>
      <c r="V219" s="890">
        <v>100</v>
      </c>
      <c r="W219" s="885">
        <v>82.352941176470594</v>
      </c>
      <c r="X219" s="886">
        <v>66.6666666666667</v>
      </c>
      <c r="Y219" s="887">
        <v>100</v>
      </c>
      <c r="Z219" s="887">
        <v>66.6666666666667</v>
      </c>
      <c r="AA219" s="887">
        <v>100</v>
      </c>
      <c r="AB219" s="833">
        <v>100</v>
      </c>
      <c r="AC219" s="834">
        <v>100</v>
      </c>
      <c r="AD219" s="377"/>
      <c r="AE219" s="377"/>
      <c r="AF219" s="377"/>
      <c r="AG219" s="377"/>
      <c r="AH219" s="377"/>
      <c r="AI219" s="377"/>
      <c r="AJ219" s="377"/>
      <c r="AK219" s="377"/>
      <c r="AL219" s="377"/>
      <c r="AM219" s="377"/>
      <c r="AN219" s="377"/>
      <c r="AO219" s="377"/>
    </row>
    <row r="220" spans="1:41" s="1" customFormat="1">
      <c r="A220" s="1099"/>
      <c r="B220" s="873" t="s">
        <v>166</v>
      </c>
      <c r="C220" s="908">
        <v>100</v>
      </c>
      <c r="D220" s="831">
        <v>100</v>
      </c>
      <c r="E220" s="832">
        <v>100</v>
      </c>
      <c r="F220" s="832"/>
      <c r="G220" s="833">
        <v>100</v>
      </c>
      <c r="H220" s="833">
        <v>100</v>
      </c>
      <c r="I220" s="833">
        <v>100</v>
      </c>
      <c r="J220" s="833">
        <v>100</v>
      </c>
      <c r="K220" s="834">
        <v>60</v>
      </c>
      <c r="L220" s="885">
        <v>100</v>
      </c>
      <c r="M220" s="886">
        <v>100</v>
      </c>
      <c r="N220" s="886">
        <v>100</v>
      </c>
      <c r="O220" s="886"/>
      <c r="P220" s="887">
        <v>100</v>
      </c>
      <c r="Q220" s="887">
        <v>100</v>
      </c>
      <c r="R220" s="888">
        <v>100</v>
      </c>
      <c r="S220" s="833">
        <v>100</v>
      </c>
      <c r="T220" s="834">
        <v>75</v>
      </c>
      <c r="U220" s="889">
        <v>100</v>
      </c>
      <c r="V220" s="890">
        <v>100</v>
      </c>
      <c r="W220" s="885">
        <v>100</v>
      </c>
      <c r="X220" s="886"/>
      <c r="Y220" s="887">
        <v>100</v>
      </c>
      <c r="Z220" s="887">
        <v>100</v>
      </c>
      <c r="AA220" s="887">
        <v>100</v>
      </c>
      <c r="AB220" s="833">
        <v>100</v>
      </c>
      <c r="AC220" s="834">
        <v>80</v>
      </c>
      <c r="AD220" s="377"/>
      <c r="AE220" s="377"/>
      <c r="AF220" s="377"/>
      <c r="AG220" s="377"/>
      <c r="AH220" s="377"/>
      <c r="AI220" s="377"/>
      <c r="AJ220" s="377"/>
      <c r="AK220" s="377"/>
      <c r="AL220" s="377"/>
      <c r="AM220" s="377"/>
      <c r="AN220" s="377"/>
      <c r="AO220" s="377"/>
    </row>
    <row r="221" spans="1:41" s="1" customFormat="1">
      <c r="A221" s="1099"/>
      <c r="B221" s="873" t="s">
        <v>167</v>
      </c>
      <c r="C221" s="908">
        <v>100</v>
      </c>
      <c r="D221" s="831">
        <v>0</v>
      </c>
      <c r="E221" s="832">
        <v>100</v>
      </c>
      <c r="F221" s="832">
        <v>100</v>
      </c>
      <c r="G221" s="833">
        <v>100</v>
      </c>
      <c r="H221" s="833">
        <v>100</v>
      </c>
      <c r="I221" s="833"/>
      <c r="J221" s="833" t="s">
        <v>443</v>
      </c>
      <c r="K221" s="834" t="s">
        <v>443</v>
      </c>
      <c r="L221" s="885">
        <v>100</v>
      </c>
      <c r="M221" s="886">
        <v>0</v>
      </c>
      <c r="N221" s="886">
        <v>100</v>
      </c>
      <c r="O221" s="886">
        <v>100</v>
      </c>
      <c r="P221" s="887">
        <v>100</v>
      </c>
      <c r="Q221" s="891">
        <v>100</v>
      </c>
      <c r="R221" s="888"/>
      <c r="S221" s="833" t="s">
        <v>443</v>
      </c>
      <c r="T221" s="834" t="s">
        <v>443</v>
      </c>
      <c r="U221" s="889">
        <v>100</v>
      </c>
      <c r="V221" s="890">
        <v>0</v>
      </c>
      <c r="W221" s="885">
        <v>100</v>
      </c>
      <c r="X221" s="886">
        <v>100</v>
      </c>
      <c r="Y221" s="887">
        <v>100</v>
      </c>
      <c r="Z221" s="887">
        <v>100</v>
      </c>
      <c r="AA221" s="887"/>
      <c r="AB221" s="833" t="s">
        <v>443</v>
      </c>
      <c r="AC221" s="834" t="s">
        <v>443</v>
      </c>
      <c r="AD221" s="377"/>
      <c r="AE221" s="377"/>
      <c r="AF221" s="377"/>
      <c r="AG221" s="377"/>
      <c r="AH221" s="377"/>
      <c r="AI221" s="377"/>
      <c r="AJ221" s="377"/>
      <c r="AK221" s="377"/>
      <c r="AL221" s="377"/>
      <c r="AM221" s="377"/>
      <c r="AN221" s="377"/>
      <c r="AO221" s="377"/>
    </row>
    <row r="222" spans="1:41" s="1" customFormat="1">
      <c r="A222" s="1099"/>
      <c r="B222" s="873" t="s">
        <v>168</v>
      </c>
      <c r="C222" s="908">
        <v>66.6666666666667</v>
      </c>
      <c r="D222" s="831">
        <v>100</v>
      </c>
      <c r="E222" s="832">
        <v>100</v>
      </c>
      <c r="F222" s="832">
        <v>81.818181818181799</v>
      </c>
      <c r="G222" s="833">
        <v>85.714285714285694</v>
      </c>
      <c r="H222" s="833">
        <v>100</v>
      </c>
      <c r="I222" s="833">
        <v>100</v>
      </c>
      <c r="J222" s="833">
        <v>100</v>
      </c>
      <c r="K222" s="834">
        <v>100</v>
      </c>
      <c r="L222" s="885">
        <v>66.6666666666667</v>
      </c>
      <c r="M222" s="886">
        <v>100</v>
      </c>
      <c r="N222" s="886">
        <v>100</v>
      </c>
      <c r="O222" s="886">
        <v>100</v>
      </c>
      <c r="P222" s="887">
        <v>100</v>
      </c>
      <c r="Q222" s="891">
        <v>100</v>
      </c>
      <c r="R222" s="888">
        <v>100</v>
      </c>
      <c r="S222" s="833">
        <v>100</v>
      </c>
      <c r="T222" s="834">
        <v>100</v>
      </c>
      <c r="U222" s="889">
        <v>100</v>
      </c>
      <c r="V222" s="890">
        <v>100</v>
      </c>
      <c r="W222" s="885">
        <v>100</v>
      </c>
      <c r="X222" s="886">
        <v>81.818181818181799</v>
      </c>
      <c r="Y222" s="887">
        <v>85.714285714285694</v>
      </c>
      <c r="Z222" s="887">
        <v>100</v>
      </c>
      <c r="AA222" s="887">
        <v>100</v>
      </c>
      <c r="AB222" s="833">
        <v>100</v>
      </c>
      <c r="AC222" s="834">
        <v>100</v>
      </c>
      <c r="AD222" s="377"/>
      <c r="AE222" s="377"/>
      <c r="AF222" s="377"/>
      <c r="AG222" s="377"/>
      <c r="AH222" s="377"/>
      <c r="AI222" s="377"/>
      <c r="AJ222" s="377"/>
      <c r="AK222" s="377"/>
      <c r="AL222" s="377"/>
      <c r="AM222" s="377"/>
      <c r="AN222" s="377"/>
      <c r="AO222" s="377"/>
    </row>
    <row r="223" spans="1:41" s="1" customFormat="1">
      <c r="A223" s="1099"/>
      <c r="B223" s="873" t="s">
        <v>169</v>
      </c>
      <c r="C223" s="908"/>
      <c r="D223" s="831"/>
      <c r="E223" s="832">
        <v>100</v>
      </c>
      <c r="F223" s="832"/>
      <c r="G223" s="833">
        <v>100</v>
      </c>
      <c r="H223" s="833">
        <v>0</v>
      </c>
      <c r="I223" s="833">
        <v>0</v>
      </c>
      <c r="J223" s="833">
        <v>100</v>
      </c>
      <c r="K223" s="834">
        <v>100</v>
      </c>
      <c r="L223" s="885"/>
      <c r="M223" s="886"/>
      <c r="N223" s="886">
        <v>100</v>
      </c>
      <c r="O223" s="886"/>
      <c r="P223" s="887">
        <v>100</v>
      </c>
      <c r="Q223" s="891">
        <v>0</v>
      </c>
      <c r="R223" s="888">
        <v>0</v>
      </c>
      <c r="S223" s="833">
        <v>100</v>
      </c>
      <c r="T223" s="834">
        <v>100</v>
      </c>
      <c r="U223" s="889"/>
      <c r="V223" s="890"/>
      <c r="W223" s="885">
        <v>100</v>
      </c>
      <c r="X223" s="886"/>
      <c r="Y223" s="887">
        <v>100</v>
      </c>
      <c r="Z223" s="887">
        <v>0</v>
      </c>
      <c r="AA223" s="887">
        <v>0</v>
      </c>
      <c r="AB223" s="833">
        <v>100</v>
      </c>
      <c r="AC223" s="834">
        <v>100</v>
      </c>
      <c r="AD223" s="377"/>
      <c r="AE223" s="377"/>
      <c r="AF223" s="377"/>
      <c r="AG223" s="377"/>
      <c r="AH223" s="377"/>
      <c r="AI223" s="377"/>
      <c r="AJ223" s="377"/>
      <c r="AK223" s="377"/>
      <c r="AL223" s="377"/>
      <c r="AM223" s="377"/>
      <c r="AN223" s="377"/>
      <c r="AO223" s="377"/>
    </row>
    <row r="224" spans="1:41" s="1" customFormat="1">
      <c r="A224" s="1099"/>
      <c r="B224" s="873" t="s">
        <v>170</v>
      </c>
      <c r="C224" s="908">
        <v>100</v>
      </c>
      <c r="D224" s="831">
        <v>0</v>
      </c>
      <c r="E224" s="832">
        <v>100</v>
      </c>
      <c r="F224" s="832">
        <v>100</v>
      </c>
      <c r="G224" s="833"/>
      <c r="H224" s="833">
        <v>100</v>
      </c>
      <c r="I224" s="833"/>
      <c r="J224" s="833">
        <v>100</v>
      </c>
      <c r="K224" s="834" t="s">
        <v>443</v>
      </c>
      <c r="L224" s="885">
        <v>100</v>
      </c>
      <c r="M224" s="886">
        <v>0</v>
      </c>
      <c r="N224" s="886">
        <v>100</v>
      </c>
      <c r="O224" s="886">
        <v>100</v>
      </c>
      <c r="P224" s="887"/>
      <c r="Q224" s="891">
        <v>100</v>
      </c>
      <c r="R224" s="888"/>
      <c r="S224" s="833">
        <v>100</v>
      </c>
      <c r="T224" s="834" t="s">
        <v>443</v>
      </c>
      <c r="U224" s="889">
        <v>100</v>
      </c>
      <c r="V224" s="890">
        <v>0</v>
      </c>
      <c r="W224" s="885">
        <v>100</v>
      </c>
      <c r="X224" s="886">
        <v>100</v>
      </c>
      <c r="Y224" s="887"/>
      <c r="Z224" s="887">
        <v>100</v>
      </c>
      <c r="AA224" s="887"/>
      <c r="AB224" s="833">
        <v>100</v>
      </c>
      <c r="AC224" s="834" t="s">
        <v>443</v>
      </c>
      <c r="AD224" s="377"/>
      <c r="AE224" s="377"/>
      <c r="AF224" s="377"/>
      <c r="AG224" s="377"/>
      <c r="AH224" s="377"/>
      <c r="AI224" s="377"/>
      <c r="AJ224" s="377"/>
      <c r="AK224" s="377"/>
      <c r="AL224" s="377"/>
      <c r="AM224" s="377"/>
      <c r="AN224" s="377"/>
      <c r="AO224" s="377"/>
    </row>
    <row r="225" spans="1:41" s="1" customFormat="1">
      <c r="A225" s="1099"/>
      <c r="B225" s="873" t="s">
        <v>171</v>
      </c>
      <c r="C225" s="908">
        <v>100</v>
      </c>
      <c r="D225" s="831">
        <v>100</v>
      </c>
      <c r="E225" s="832">
        <v>91.6666666666667</v>
      </c>
      <c r="F225" s="832">
        <v>100</v>
      </c>
      <c r="G225" s="833">
        <v>100</v>
      </c>
      <c r="H225" s="833">
        <v>87.5</v>
      </c>
      <c r="I225" s="833">
        <v>95.238095238095198</v>
      </c>
      <c r="J225" s="833">
        <v>88.235294117647001</v>
      </c>
      <c r="K225" s="834">
        <v>87.5</v>
      </c>
      <c r="L225" s="885">
        <v>100</v>
      </c>
      <c r="M225" s="886">
        <v>100</v>
      </c>
      <c r="N225" s="886">
        <v>100</v>
      </c>
      <c r="O225" s="886">
        <v>100</v>
      </c>
      <c r="P225" s="887">
        <v>100</v>
      </c>
      <c r="Q225" s="891">
        <v>100</v>
      </c>
      <c r="R225" s="888">
        <v>100</v>
      </c>
      <c r="S225" s="833">
        <v>100</v>
      </c>
      <c r="T225" s="834">
        <v>100</v>
      </c>
      <c r="U225" s="889">
        <v>100</v>
      </c>
      <c r="V225" s="890">
        <v>100</v>
      </c>
      <c r="W225" s="885">
        <v>91.6666666666667</v>
      </c>
      <c r="X225" s="886">
        <v>100</v>
      </c>
      <c r="Y225" s="887">
        <v>100</v>
      </c>
      <c r="Z225" s="887">
        <v>87.5</v>
      </c>
      <c r="AA225" s="887">
        <v>95.238095238095198</v>
      </c>
      <c r="AB225" s="833">
        <v>88.235294117647001</v>
      </c>
      <c r="AC225" s="834">
        <v>87.5</v>
      </c>
      <c r="AD225" s="377"/>
      <c r="AE225" s="377"/>
      <c r="AF225" s="377"/>
      <c r="AG225" s="377"/>
      <c r="AH225" s="377"/>
      <c r="AI225" s="377"/>
      <c r="AJ225" s="377"/>
      <c r="AK225" s="377"/>
      <c r="AL225" s="377"/>
      <c r="AM225" s="377"/>
      <c r="AN225" s="377"/>
      <c r="AO225" s="377"/>
    </row>
    <row r="226" spans="1:41" s="1" customFormat="1">
      <c r="A226" s="1100"/>
      <c r="B226" s="895" t="s">
        <v>172</v>
      </c>
      <c r="C226" s="909">
        <v>92.5</v>
      </c>
      <c r="D226" s="856">
        <v>79.487179487179503</v>
      </c>
      <c r="E226" s="857">
        <v>70.689655172413794</v>
      </c>
      <c r="F226" s="857">
        <v>95.588235294117595</v>
      </c>
      <c r="G226" s="858">
        <v>91.379310344827601</v>
      </c>
      <c r="H226" s="858">
        <v>73.809523809523796</v>
      </c>
      <c r="I226" s="858">
        <v>96.774193548387103</v>
      </c>
      <c r="J226" s="858">
        <v>100</v>
      </c>
      <c r="K226" s="859">
        <v>94.444444444444443</v>
      </c>
      <c r="L226" s="911">
        <v>100</v>
      </c>
      <c r="M226" s="912">
        <v>93.939393939393895</v>
      </c>
      <c r="N226" s="912">
        <v>87.2340425531915</v>
      </c>
      <c r="O226" s="912">
        <v>98.484848484848499</v>
      </c>
      <c r="P226" s="913">
        <v>100</v>
      </c>
      <c r="Q226" s="914">
        <v>100</v>
      </c>
      <c r="R226" s="915">
        <v>100</v>
      </c>
      <c r="S226" s="858">
        <v>100</v>
      </c>
      <c r="T226" s="859">
        <v>94.444444444444443</v>
      </c>
      <c r="U226" s="916">
        <v>92.5</v>
      </c>
      <c r="V226" s="917">
        <v>84.615384615384599</v>
      </c>
      <c r="W226" s="911">
        <v>81.034482758620697</v>
      </c>
      <c r="X226" s="912">
        <v>97.058823529411796</v>
      </c>
      <c r="Y226" s="913">
        <v>91.379310344827601</v>
      </c>
      <c r="Z226" s="913">
        <v>73.809523809523796</v>
      </c>
      <c r="AA226" s="913">
        <v>96.774193548387103</v>
      </c>
      <c r="AB226" s="858">
        <v>100</v>
      </c>
      <c r="AC226" s="859">
        <v>100</v>
      </c>
      <c r="AD226" s="377"/>
      <c r="AE226" s="377"/>
      <c r="AF226" s="377"/>
      <c r="AG226" s="377"/>
      <c r="AH226" s="377"/>
      <c r="AI226" s="377"/>
      <c r="AJ226" s="377"/>
      <c r="AK226" s="377"/>
      <c r="AL226" s="377"/>
      <c r="AM226" s="377"/>
      <c r="AN226" s="377"/>
      <c r="AO226" s="377"/>
    </row>
    <row r="227" spans="1:41" s="1" customFormat="1">
      <c r="B227" s="866"/>
      <c r="C227" s="377"/>
      <c r="D227" s="377"/>
      <c r="E227" s="377"/>
      <c r="F227" s="377"/>
      <c r="G227" s="377"/>
      <c r="H227" s="377"/>
      <c r="I227" s="377"/>
      <c r="J227" s="377" t="s">
        <v>443</v>
      </c>
      <c r="K227" s="377" t="s">
        <v>443</v>
      </c>
      <c r="L227" s="377"/>
      <c r="M227" s="377"/>
      <c r="N227" s="377"/>
      <c r="O227" s="377"/>
      <c r="P227" s="377"/>
      <c r="Q227" s="377"/>
      <c r="R227" s="377"/>
      <c r="S227" s="377" t="s">
        <v>443</v>
      </c>
      <c r="T227" s="377" t="s">
        <v>443</v>
      </c>
      <c r="U227" s="377"/>
      <c r="V227" s="377"/>
      <c r="W227" s="377"/>
      <c r="X227" s="377"/>
      <c r="Y227" s="377"/>
      <c r="Z227" s="377"/>
      <c r="AA227" s="377"/>
      <c r="AB227" s="377"/>
      <c r="AC227" s="377" t="s">
        <v>443</v>
      </c>
      <c r="AD227" s="377"/>
      <c r="AE227" s="377"/>
      <c r="AF227" s="377"/>
      <c r="AG227" s="377"/>
      <c r="AH227" s="377"/>
      <c r="AI227" s="377"/>
      <c r="AJ227" s="377"/>
      <c r="AK227" s="377"/>
      <c r="AL227" s="377"/>
      <c r="AM227" s="377"/>
      <c r="AN227" s="377"/>
      <c r="AO227" s="377"/>
    </row>
  </sheetData>
  <sheetProtection algorithmName="SHA-512" hashValue="ZSHCfiJIH3LLKbTtYqb6WmgUKfpSlpbDyLcvSs6V3ZLhqSYzWJq6JfI+REBurw29JaxEXGVkN8OeEmLorgTn9Q==" saltValue="eqqS3V/ZjJx8gj6T9a8wKg==" spinCount="100000" sheet="1" objects="1" scenarios="1"/>
  <mergeCells count="8">
    <mergeCell ref="A111:A126"/>
    <mergeCell ref="A129:A176"/>
    <mergeCell ref="A179:A226"/>
    <mergeCell ref="A2:K2"/>
    <mergeCell ref="A29:A47"/>
    <mergeCell ref="A50:A70"/>
    <mergeCell ref="A73:A90"/>
    <mergeCell ref="A93:A108"/>
  </mergeCells>
  <phoneticPr fontId="15" type="noConversion"/>
  <pageMargins left="0.7" right="0.7" top="0.75" bottom="0.75" header="0.3" footer="0.3"/>
  <pageSetup paperSize="9" scale="74" fitToHeight="3" orientation="landscape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5B4FF-C690-AD4B-9A22-E429830551A9}">
  <dimension ref="A1:W124"/>
  <sheetViews>
    <sheetView zoomScale="150" zoomScaleNormal="150" workbookViewId="0">
      <selection activeCell="Q28" sqref="Q28:W28"/>
    </sheetView>
  </sheetViews>
  <sheetFormatPr baseColWidth="10" defaultColWidth="9.33203125" defaultRowHeight="15"/>
  <cols>
    <col min="1" max="1" width="22.6640625" customWidth="1"/>
    <col min="2" max="2" width="48.6640625" customWidth="1"/>
    <col min="3" max="23" width="6.6640625" customWidth="1"/>
  </cols>
  <sheetData>
    <row r="1" spans="1:23" s="19" customFormat="1"/>
    <row r="2" spans="1:23" s="19" customFormat="1" ht="37" customHeight="1">
      <c r="A2" s="1111" t="s">
        <v>599</v>
      </c>
      <c r="B2" s="1111"/>
      <c r="C2" s="1111"/>
      <c r="D2" s="1111"/>
      <c r="E2" s="1111"/>
      <c r="F2" s="1111"/>
      <c r="G2" s="1111"/>
      <c r="H2" s="1111"/>
      <c r="I2" s="1111"/>
      <c r="J2" s="1111"/>
      <c r="K2" s="1111"/>
      <c r="L2" s="1111"/>
      <c r="M2" s="1111"/>
      <c r="N2" s="1111"/>
      <c r="O2" s="1111"/>
      <c r="P2" s="1111"/>
    </row>
    <row r="3" spans="1:23" s="19" customFormat="1">
      <c r="B3" s="20"/>
    </row>
    <row r="4" spans="1:23" s="19" customFormat="1">
      <c r="A4" s="20" t="s">
        <v>24</v>
      </c>
      <c r="B4" s="20" t="s">
        <v>25</v>
      </c>
      <c r="C4" s="43" t="s">
        <v>587</v>
      </c>
      <c r="F4" s="43" t="s">
        <v>600</v>
      </c>
    </row>
    <row r="5" spans="1:23" s="19" customFormat="1">
      <c r="A5" s="20" t="s">
        <v>26</v>
      </c>
      <c r="B5" s="20" t="s">
        <v>27</v>
      </c>
      <c r="C5" s="43" t="s">
        <v>588</v>
      </c>
      <c r="F5" s="43" t="s">
        <v>601</v>
      </c>
    </row>
    <row r="6" spans="1:23" s="19" customFormat="1">
      <c r="A6" s="20" t="s">
        <v>28</v>
      </c>
      <c r="B6" s="20" t="s">
        <v>29</v>
      </c>
      <c r="C6" s="43" t="s">
        <v>589</v>
      </c>
      <c r="F6" s="43" t="s">
        <v>602</v>
      </c>
    </row>
    <row r="8" spans="1:23" s="1" customFormat="1">
      <c r="A8" s="918"/>
      <c r="B8" s="919" t="s">
        <v>590</v>
      </c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</row>
    <row r="9" spans="1:23" s="1" customFormat="1" ht="15" customHeight="1">
      <c r="B9" s="814"/>
      <c r="C9" s="665"/>
      <c r="D9" s="665"/>
      <c r="E9" s="665"/>
      <c r="F9" s="665" t="s">
        <v>30</v>
      </c>
      <c r="G9" s="665"/>
      <c r="H9" s="665"/>
      <c r="I9" s="665"/>
      <c r="J9" s="665"/>
      <c r="K9" s="665"/>
      <c r="L9" s="665"/>
      <c r="M9" s="665" t="s">
        <v>31</v>
      </c>
      <c r="N9" s="665"/>
      <c r="O9" s="665"/>
      <c r="P9" s="665"/>
      <c r="Q9" s="665"/>
      <c r="R9" s="665"/>
      <c r="S9" s="665"/>
      <c r="T9" s="665" t="s">
        <v>32</v>
      </c>
      <c r="U9" s="665"/>
      <c r="V9" s="665"/>
      <c r="W9" s="744"/>
    </row>
    <row r="10" spans="1:23" s="1" customFormat="1">
      <c r="B10" s="816"/>
      <c r="C10" s="797" t="s">
        <v>8</v>
      </c>
      <c r="D10" s="797" t="s">
        <v>9</v>
      </c>
      <c r="E10" s="797" t="s">
        <v>10</v>
      </c>
      <c r="F10" s="797" t="s">
        <v>257</v>
      </c>
      <c r="G10" s="798" t="s">
        <v>258</v>
      </c>
      <c r="H10" s="798" t="s">
        <v>328</v>
      </c>
      <c r="I10" s="799" t="s">
        <v>401</v>
      </c>
      <c r="J10" s="797" t="s">
        <v>8</v>
      </c>
      <c r="K10" s="797" t="s">
        <v>9</v>
      </c>
      <c r="L10" s="797" t="s">
        <v>10</v>
      </c>
      <c r="M10" s="797" t="s">
        <v>257</v>
      </c>
      <c r="N10" s="798" t="s">
        <v>258</v>
      </c>
      <c r="O10" s="797" t="s">
        <v>328</v>
      </c>
      <c r="P10" s="799" t="s">
        <v>401</v>
      </c>
      <c r="Q10" s="803" t="s">
        <v>8</v>
      </c>
      <c r="R10" s="804" t="s">
        <v>9</v>
      </c>
      <c r="S10" s="804" t="s">
        <v>10</v>
      </c>
      <c r="T10" s="804" t="s">
        <v>257</v>
      </c>
      <c r="U10" s="872" t="s">
        <v>258</v>
      </c>
      <c r="V10" s="798" t="s">
        <v>328</v>
      </c>
      <c r="W10" s="799" t="s">
        <v>401</v>
      </c>
    </row>
    <row r="11" spans="1:23" s="1" customFormat="1">
      <c r="B11" s="920" t="s">
        <v>19</v>
      </c>
      <c r="C11" s="921">
        <v>57.716894977168955</v>
      </c>
      <c r="D11" s="921">
        <v>61.874105865522175</v>
      </c>
      <c r="E11" s="921">
        <v>56.797056545313708</v>
      </c>
      <c r="F11" s="921">
        <v>83.57095121407886</v>
      </c>
      <c r="G11" s="921">
        <v>73.587845734320226</v>
      </c>
      <c r="H11" s="921">
        <v>69.756711409395976</v>
      </c>
      <c r="I11" s="922">
        <v>68.807538178273589</v>
      </c>
      <c r="J11" s="921">
        <v>71.655328798185948</v>
      </c>
      <c r="K11" s="921">
        <v>76.010544815465735</v>
      </c>
      <c r="L11" s="921">
        <v>76.43992702632265</v>
      </c>
      <c r="M11" s="921">
        <v>92.881901460757604</v>
      </c>
      <c r="N11" s="921">
        <v>84.468624236100766</v>
      </c>
      <c r="O11" s="921">
        <v>83.108445777111442</v>
      </c>
      <c r="P11" s="922">
        <v>84.842414529914535</v>
      </c>
      <c r="Q11" s="921">
        <v>80.547945205479451</v>
      </c>
      <c r="R11" s="921">
        <v>81.402002861230329</v>
      </c>
      <c r="S11" s="921">
        <v>74.302865995352434</v>
      </c>
      <c r="T11" s="921">
        <v>89.975495656048125</v>
      </c>
      <c r="U11" s="921">
        <v>87.118556031684207</v>
      </c>
      <c r="V11" s="921">
        <v>83.93456375838926</v>
      </c>
      <c r="W11" s="922">
        <v>81.10040073648868</v>
      </c>
    </row>
    <row r="12" spans="1:23" s="1" customFormat="1">
      <c r="B12" s="923" t="s">
        <v>385</v>
      </c>
      <c r="C12" s="924">
        <v>49.890829694323145</v>
      </c>
      <c r="D12" s="924">
        <v>54.226267880364112</v>
      </c>
      <c r="E12" s="924">
        <v>44.512195121951223</v>
      </c>
      <c r="F12" s="924">
        <v>66.34615384615384</v>
      </c>
      <c r="G12" s="924">
        <v>47.35973597359736</v>
      </c>
      <c r="H12" s="924">
        <v>39.626168224299064</v>
      </c>
      <c r="I12" s="925">
        <v>50.171037628278228</v>
      </c>
      <c r="J12" s="924">
        <v>64.639321074964641</v>
      </c>
      <c r="K12" s="924">
        <v>69.616026711185313</v>
      </c>
      <c r="L12" s="924">
        <v>66.063348416289585</v>
      </c>
      <c r="M12" s="924">
        <v>81.980198019801975</v>
      </c>
      <c r="N12" s="924">
        <v>62.527233115468405</v>
      </c>
      <c r="O12" s="924">
        <v>55.643044619422575</v>
      </c>
      <c r="P12" s="925">
        <v>70.512820512820511</v>
      </c>
      <c r="Q12" s="924">
        <v>77.183406113537117</v>
      </c>
      <c r="R12" s="924">
        <v>77.893368010403123</v>
      </c>
      <c r="S12" s="924">
        <v>67.378048780487802</v>
      </c>
      <c r="T12" s="924">
        <v>80.929487179487182</v>
      </c>
      <c r="U12" s="924">
        <v>75.742574257425744</v>
      </c>
      <c r="V12" s="924">
        <v>71.214953271028037</v>
      </c>
      <c r="W12" s="925">
        <v>71.151653363740024</v>
      </c>
    </row>
    <row r="13" spans="1:23" s="1" customFormat="1">
      <c r="B13" s="926" t="s">
        <v>591</v>
      </c>
      <c r="C13" s="927">
        <v>47.507788161993773</v>
      </c>
      <c r="D13" s="927">
        <v>50.264550264550266</v>
      </c>
      <c r="E13" s="927">
        <v>46.875</v>
      </c>
      <c r="F13" s="927">
        <v>68.443496801705763</v>
      </c>
      <c r="G13" s="927">
        <v>43.958333333333336</v>
      </c>
      <c r="H13" s="927">
        <v>32.38095238095238</v>
      </c>
      <c r="I13" s="928">
        <v>48.398576512455513</v>
      </c>
      <c r="J13" s="927">
        <v>61.491935483870961</v>
      </c>
      <c r="K13" s="927">
        <v>65.217391304347828</v>
      </c>
      <c r="L13" s="927">
        <v>64.024390243902445</v>
      </c>
      <c r="M13" s="927">
        <v>79.259259259259267</v>
      </c>
      <c r="N13" s="927">
        <v>57.650273224043715</v>
      </c>
      <c r="O13" s="927">
        <v>46.896551724137929</v>
      </c>
      <c r="P13" s="928">
        <v>64.302600472813239</v>
      </c>
      <c r="Q13" s="927">
        <v>77.258566978193144</v>
      </c>
      <c r="R13" s="927">
        <v>77.072310405643734</v>
      </c>
      <c r="S13" s="927">
        <v>73.214285714285708</v>
      </c>
      <c r="T13" s="927">
        <v>86.353944562899784</v>
      </c>
      <c r="U13" s="927">
        <v>76.25</v>
      </c>
      <c r="V13" s="927">
        <v>69.047619047619051</v>
      </c>
      <c r="W13" s="928">
        <v>75.266903914590742</v>
      </c>
    </row>
    <row r="14" spans="1:23" s="1" customFormat="1">
      <c r="B14" s="929" t="s">
        <v>12</v>
      </c>
      <c r="C14" s="930">
        <v>47.507788161993773</v>
      </c>
      <c r="D14" s="930">
        <v>50.264550264550266</v>
      </c>
      <c r="E14" s="930">
        <v>46.875</v>
      </c>
      <c r="F14" s="930">
        <v>68.443496801705763</v>
      </c>
      <c r="G14" s="930">
        <v>43.958333333333336</v>
      </c>
      <c r="H14" s="930">
        <v>32.38095238095238</v>
      </c>
      <c r="I14" s="931">
        <v>48.398576512455513</v>
      </c>
      <c r="J14" s="930">
        <v>61.491935483870961</v>
      </c>
      <c r="K14" s="930">
        <v>65.217391304347828</v>
      </c>
      <c r="L14" s="930">
        <v>64.024390243902445</v>
      </c>
      <c r="M14" s="930">
        <v>79.259259259259267</v>
      </c>
      <c r="N14" s="930">
        <v>57.650273224043715</v>
      </c>
      <c r="O14" s="930">
        <v>46.896551724137929</v>
      </c>
      <c r="P14" s="931">
        <v>64.302600472813239</v>
      </c>
      <c r="Q14" s="930">
        <v>77.258566978193144</v>
      </c>
      <c r="R14" s="930">
        <v>77.072310405643734</v>
      </c>
      <c r="S14" s="930">
        <v>73.214285714285708</v>
      </c>
      <c r="T14" s="930">
        <v>86.353944562899784</v>
      </c>
      <c r="U14" s="930">
        <v>76.25</v>
      </c>
      <c r="V14" s="930">
        <v>69.047619047619051</v>
      </c>
      <c r="W14" s="931">
        <v>75.266903914590742</v>
      </c>
    </row>
    <row r="15" spans="1:23" s="1" customFormat="1">
      <c r="B15" s="926" t="s">
        <v>592</v>
      </c>
      <c r="C15" s="927">
        <v>55.474452554744524</v>
      </c>
      <c r="D15" s="927">
        <v>65.346534653465355</v>
      </c>
      <c r="E15" s="927">
        <v>39.42307692307692</v>
      </c>
      <c r="F15" s="927">
        <v>60</v>
      </c>
      <c r="G15" s="927">
        <v>60.317460317460316</v>
      </c>
      <c r="H15" s="927">
        <v>66.086956521739125</v>
      </c>
      <c r="I15" s="928">
        <v>53.333333333333336</v>
      </c>
      <c r="J15" s="927">
        <v>72.037914691943129</v>
      </c>
      <c r="K15" s="927">
        <v>81.481481481481481</v>
      </c>
      <c r="L15" s="927">
        <v>71.929824561403507</v>
      </c>
      <c r="M15" s="927">
        <v>93</v>
      </c>
      <c r="N15" s="927">
        <v>81.72043010752688</v>
      </c>
      <c r="O15" s="927">
        <v>83.516483516483518</v>
      </c>
      <c r="P15" s="928">
        <v>83.582089552238799</v>
      </c>
      <c r="Q15" s="927">
        <v>77.007299270072991</v>
      </c>
      <c r="R15" s="927">
        <v>80.198019801980209</v>
      </c>
      <c r="S15" s="927">
        <v>54.807692307692314</v>
      </c>
      <c r="T15" s="927">
        <v>64.516129032258064</v>
      </c>
      <c r="U15" s="927">
        <v>73.80952380952381</v>
      </c>
      <c r="V15" s="927">
        <v>79.130434782608688</v>
      </c>
      <c r="W15" s="928">
        <v>63.809523809523803</v>
      </c>
    </row>
    <row r="16" spans="1:23" s="1" customFormat="1">
      <c r="B16" s="929" t="s">
        <v>13</v>
      </c>
      <c r="C16" s="930">
        <v>55.474452554744524</v>
      </c>
      <c r="D16" s="930">
        <v>65.346534653465355</v>
      </c>
      <c r="E16" s="930">
        <v>39.42307692307692</v>
      </c>
      <c r="F16" s="930">
        <v>60</v>
      </c>
      <c r="G16" s="930">
        <v>60.317460317460316</v>
      </c>
      <c r="H16" s="930">
        <v>66.086956521739125</v>
      </c>
      <c r="I16" s="931">
        <v>53.333333333333336</v>
      </c>
      <c r="J16" s="930">
        <v>72.037914691943129</v>
      </c>
      <c r="K16" s="930">
        <v>81.481481481481481</v>
      </c>
      <c r="L16" s="930">
        <v>71.929824561403507</v>
      </c>
      <c r="M16" s="930">
        <v>93</v>
      </c>
      <c r="N16" s="930">
        <v>81.72043010752688</v>
      </c>
      <c r="O16" s="930">
        <v>83.516483516483518</v>
      </c>
      <c r="P16" s="931">
        <v>83.582089552238799</v>
      </c>
      <c r="Q16" s="930">
        <v>77.007299270072991</v>
      </c>
      <c r="R16" s="930">
        <v>80.198019801980209</v>
      </c>
      <c r="S16" s="930">
        <v>54.807692307692314</v>
      </c>
      <c r="T16" s="930">
        <v>64.516129032258064</v>
      </c>
      <c r="U16" s="930">
        <v>73.80952380952381</v>
      </c>
      <c r="V16" s="930">
        <v>79.130434782608688</v>
      </c>
      <c r="W16" s="931">
        <v>63.809523809523803</v>
      </c>
    </row>
    <row r="17" spans="1:23" s="1" customFormat="1">
      <c r="B17" s="923" t="s">
        <v>397</v>
      </c>
      <c r="C17" s="924">
        <v>97.765363128491629</v>
      </c>
      <c r="D17" s="924">
        <v>97.955010224948879</v>
      </c>
      <c r="E17" s="924">
        <v>96.172638436482089</v>
      </c>
      <c r="F17" s="924">
        <v>95.89224302636606</v>
      </c>
      <c r="G17" s="924">
        <v>97.047970479704787</v>
      </c>
      <c r="H17" s="924">
        <v>94.292237442922371</v>
      </c>
      <c r="I17" s="925">
        <v>93.502895995970789</v>
      </c>
      <c r="J17" s="924">
        <v>100</v>
      </c>
      <c r="K17" s="924">
        <v>100</v>
      </c>
      <c r="L17" s="924">
        <v>99.662447257383974</v>
      </c>
      <c r="M17" s="924">
        <v>99.425515055467514</v>
      </c>
      <c r="N17" s="924">
        <v>99.747155499367892</v>
      </c>
      <c r="O17" s="924">
        <v>100</v>
      </c>
      <c r="P17" s="925">
        <v>99.172008547008545</v>
      </c>
      <c r="Q17" s="924">
        <v>97.765363128491629</v>
      </c>
      <c r="R17" s="924">
        <v>97.955010224948879</v>
      </c>
      <c r="S17" s="924">
        <v>96.498371335504885</v>
      </c>
      <c r="T17" s="924">
        <v>96.446312571646914</v>
      </c>
      <c r="U17" s="924">
        <v>97.2939729397294</v>
      </c>
      <c r="V17" s="924">
        <v>94.292237442922371</v>
      </c>
      <c r="W17" s="925">
        <v>94.283555779400658</v>
      </c>
    </row>
    <row r="18" spans="1:23" s="1" customFormat="1">
      <c r="B18" s="926" t="s">
        <v>591</v>
      </c>
      <c r="C18" s="927">
        <v>100</v>
      </c>
      <c r="D18" s="927">
        <v>98.518518518518519</v>
      </c>
      <c r="E18" s="927">
        <v>97.61904761904762</v>
      </c>
      <c r="F18" s="927">
        <v>96.933962264150935</v>
      </c>
      <c r="G18" s="927">
        <v>97.54299754299754</v>
      </c>
      <c r="H18" s="927">
        <v>97.562893081761004</v>
      </c>
      <c r="I18" s="928">
        <v>94.305084745762713</v>
      </c>
      <c r="J18" s="927">
        <v>100</v>
      </c>
      <c r="K18" s="927">
        <v>100</v>
      </c>
      <c r="L18" s="927">
        <v>100</v>
      </c>
      <c r="M18" s="927">
        <v>100</v>
      </c>
      <c r="N18" s="927">
        <v>100</v>
      </c>
      <c r="O18" s="927">
        <v>100</v>
      </c>
      <c r="P18" s="928">
        <v>99.499284692417746</v>
      </c>
      <c r="Q18" s="927">
        <v>100</v>
      </c>
      <c r="R18" s="927">
        <v>98.518518518518519</v>
      </c>
      <c r="S18" s="927">
        <v>97.61904761904762</v>
      </c>
      <c r="T18" s="927">
        <v>98.53313100657563</v>
      </c>
      <c r="U18" s="927">
        <v>100</v>
      </c>
      <c r="V18" s="927">
        <v>97.562893081761004</v>
      </c>
      <c r="W18" s="928">
        <v>94.779661016949163</v>
      </c>
    </row>
    <row r="19" spans="1:23" s="1" customFormat="1">
      <c r="B19" s="929" t="s">
        <v>15</v>
      </c>
      <c r="C19" s="930">
        <v>100</v>
      </c>
      <c r="D19" s="930">
        <v>98.518518518518519</v>
      </c>
      <c r="E19" s="930">
        <v>97.61904761904762</v>
      </c>
      <c r="F19" s="930"/>
      <c r="G19" s="930"/>
      <c r="H19" s="930"/>
      <c r="I19" s="931" t="s">
        <v>443</v>
      </c>
      <c r="J19" s="930">
        <v>100</v>
      </c>
      <c r="K19" s="930">
        <v>100</v>
      </c>
      <c r="L19" s="930">
        <v>100</v>
      </c>
      <c r="M19" s="930"/>
      <c r="N19" s="930"/>
      <c r="O19" s="930"/>
      <c r="P19" s="931" t="s">
        <v>443</v>
      </c>
      <c r="Q19" s="930">
        <v>100</v>
      </c>
      <c r="R19" s="930">
        <v>98.518518518518519</v>
      </c>
      <c r="S19" s="930">
        <v>97.61904761904762</v>
      </c>
      <c r="T19" s="930"/>
      <c r="U19" s="930"/>
      <c r="V19" s="930"/>
      <c r="W19" s="931" t="s">
        <v>443</v>
      </c>
    </row>
    <row r="20" spans="1:23" s="1" customFormat="1">
      <c r="B20" s="929" t="s">
        <v>74</v>
      </c>
      <c r="C20" s="930"/>
      <c r="D20" s="930"/>
      <c r="E20" s="930"/>
      <c r="F20" s="930">
        <v>98.53313100657563</v>
      </c>
      <c r="G20" s="930">
        <v>100</v>
      </c>
      <c r="H20" s="930">
        <v>97.562893081761004</v>
      </c>
      <c r="I20" s="931">
        <v>94.305084745762713</v>
      </c>
      <c r="J20" s="930"/>
      <c r="K20" s="930"/>
      <c r="L20" s="930"/>
      <c r="M20" s="930">
        <v>100</v>
      </c>
      <c r="N20" s="930">
        <v>100</v>
      </c>
      <c r="O20" s="930">
        <v>100</v>
      </c>
      <c r="P20" s="931">
        <v>99.499284692417746</v>
      </c>
      <c r="Q20" s="930"/>
      <c r="R20" s="930"/>
      <c r="S20" s="930"/>
      <c r="T20" s="930">
        <v>98.53313100657563</v>
      </c>
      <c r="U20" s="930">
        <v>100</v>
      </c>
      <c r="V20" s="930">
        <v>97.562893081761004</v>
      </c>
      <c r="W20" s="931">
        <v>94.779661016949163</v>
      </c>
    </row>
    <row r="21" spans="1:23" s="1" customFormat="1">
      <c r="B21" s="926" t="s">
        <v>592</v>
      </c>
      <c r="C21" s="927">
        <v>95.959595959595958</v>
      </c>
      <c r="D21" s="927">
        <v>97.260273972602747</v>
      </c>
      <c r="E21" s="927">
        <v>93.855932203389841</v>
      </c>
      <c r="F21" s="927">
        <v>87.368421052631589</v>
      </c>
      <c r="G21" s="927">
        <v>92.537313432835816</v>
      </c>
      <c r="H21" s="927">
        <v>90.208522212148694</v>
      </c>
      <c r="I21" s="928">
        <v>92.736077481840198</v>
      </c>
      <c r="J21" s="927">
        <v>100</v>
      </c>
      <c r="K21" s="927">
        <v>100</v>
      </c>
      <c r="L21" s="927">
        <v>99.105145413870247</v>
      </c>
      <c r="M21" s="927">
        <v>99.203187250996024</v>
      </c>
      <c r="N21" s="927">
        <v>100</v>
      </c>
      <c r="O21" s="927">
        <v>100</v>
      </c>
      <c r="P21" s="928">
        <v>97.828863346104725</v>
      </c>
      <c r="Q21" s="927">
        <v>95.959595959595958</v>
      </c>
      <c r="R21" s="927">
        <v>97.260273972602747</v>
      </c>
      <c r="S21" s="927">
        <v>94.703389830508485</v>
      </c>
      <c r="T21" s="927">
        <v>88.070175438596493</v>
      </c>
      <c r="U21" s="927">
        <v>92.537313432835816</v>
      </c>
      <c r="V21" s="927">
        <v>90.208522212148694</v>
      </c>
      <c r="W21" s="928">
        <v>94.794188861985475</v>
      </c>
    </row>
    <row r="22" spans="1:23" s="1" customFormat="1">
      <c r="B22" s="929" t="s">
        <v>16</v>
      </c>
      <c r="C22" s="930">
        <v>95.959595959595958</v>
      </c>
      <c r="D22" s="930">
        <v>97.260273972602747</v>
      </c>
      <c r="E22" s="930">
        <v>93.855932203389841</v>
      </c>
      <c r="F22" s="930">
        <v>87.368421052631589</v>
      </c>
      <c r="G22" s="930">
        <v>92.537313432835816</v>
      </c>
      <c r="H22" s="930">
        <v>89.285714285714292</v>
      </c>
      <c r="I22" s="931">
        <v>90.131578947368425</v>
      </c>
      <c r="J22" s="930">
        <v>100</v>
      </c>
      <c r="K22" s="930">
        <v>100</v>
      </c>
      <c r="L22" s="930">
        <v>99.105145413870247</v>
      </c>
      <c r="M22" s="930">
        <v>99.203187250996024</v>
      </c>
      <c r="N22" s="930">
        <v>100</v>
      </c>
      <c r="O22" s="930">
        <v>100</v>
      </c>
      <c r="P22" s="931">
        <v>98.325358851674636</v>
      </c>
      <c r="Q22" s="930">
        <v>95.959595959595958</v>
      </c>
      <c r="R22" s="930">
        <v>97.260273972602747</v>
      </c>
      <c r="S22" s="930">
        <v>94.703389830508485</v>
      </c>
      <c r="T22" s="930">
        <v>88.070175438596493</v>
      </c>
      <c r="U22" s="930">
        <v>92.537313432835816</v>
      </c>
      <c r="V22" s="930">
        <v>89.285714285714292</v>
      </c>
      <c r="W22" s="931">
        <v>91.666666666666657</v>
      </c>
    </row>
    <row r="23" spans="1:23" s="1" customFormat="1" ht="24">
      <c r="B23" s="929" t="s">
        <v>337</v>
      </c>
      <c r="C23" s="930"/>
      <c r="D23" s="930"/>
      <c r="E23" s="930"/>
      <c r="F23" s="930"/>
      <c r="G23" s="930"/>
      <c r="H23" s="930">
        <v>91.262135922330103</v>
      </c>
      <c r="I23" s="931">
        <v>95.945945945945937</v>
      </c>
      <c r="J23" s="930"/>
      <c r="K23" s="930"/>
      <c r="L23" s="930"/>
      <c r="M23" s="930"/>
      <c r="N23" s="930"/>
      <c r="O23" s="930">
        <v>100</v>
      </c>
      <c r="P23" s="931">
        <v>97.260273972602747</v>
      </c>
      <c r="Q23" s="930"/>
      <c r="R23" s="930"/>
      <c r="S23" s="930"/>
      <c r="T23" s="930"/>
      <c r="U23" s="930"/>
      <c r="V23" s="930">
        <v>91.262135922330103</v>
      </c>
      <c r="W23" s="931">
        <v>98.648648648648646</v>
      </c>
    </row>
    <row r="24" spans="1:23" s="1" customFormat="1">
      <c r="B24" s="926" t="s">
        <v>593</v>
      </c>
      <c r="C24" s="927"/>
      <c r="D24" s="927"/>
      <c r="E24" s="927"/>
      <c r="F24" s="927">
        <v>88.028169014084511</v>
      </c>
      <c r="G24" s="927">
        <v>78.313253012048193</v>
      </c>
      <c r="H24" s="927">
        <v>81.355932203389841</v>
      </c>
      <c r="I24" s="928">
        <v>84.615384615384613</v>
      </c>
      <c r="J24" s="927"/>
      <c r="K24" s="927"/>
      <c r="L24" s="927"/>
      <c r="M24" s="927">
        <v>96.15384615384616</v>
      </c>
      <c r="N24" s="927">
        <v>97.014925373134332</v>
      </c>
      <c r="O24" s="927">
        <v>100</v>
      </c>
      <c r="P24" s="928">
        <v>100</v>
      </c>
      <c r="Q24" s="927"/>
      <c r="R24" s="927"/>
      <c r="S24" s="927"/>
      <c r="T24" s="927">
        <v>91.549295774647888</v>
      </c>
      <c r="U24" s="927">
        <v>80.722891566265062</v>
      </c>
      <c r="V24" s="927">
        <v>81.355932203389841</v>
      </c>
      <c r="W24" s="928">
        <v>84.615384615384613</v>
      </c>
    </row>
    <row r="25" spans="1:23" s="1" customFormat="1" ht="24">
      <c r="B25" s="932" t="s">
        <v>327</v>
      </c>
      <c r="C25" s="933"/>
      <c r="D25" s="933"/>
      <c r="E25" s="933"/>
      <c r="F25" s="933">
        <v>88.028169014084511</v>
      </c>
      <c r="G25" s="933">
        <v>78.313253012048193</v>
      </c>
      <c r="H25" s="933">
        <v>81.355932203389841</v>
      </c>
      <c r="I25" s="934">
        <v>84.615384615384613</v>
      </c>
      <c r="J25" s="933"/>
      <c r="K25" s="933"/>
      <c r="L25" s="933"/>
      <c r="M25" s="933">
        <v>96.15384615384616</v>
      </c>
      <c r="N25" s="933">
        <v>97.014925373134332</v>
      </c>
      <c r="O25" s="933">
        <v>100</v>
      </c>
      <c r="P25" s="934">
        <v>100</v>
      </c>
      <c r="Q25" s="933"/>
      <c r="R25" s="933"/>
      <c r="S25" s="933"/>
      <c r="T25" s="933">
        <v>91.549295774647888</v>
      </c>
      <c r="U25" s="933">
        <v>80.722891566265062</v>
      </c>
      <c r="V25" s="933">
        <v>81.355932203389841</v>
      </c>
      <c r="W25" s="934">
        <v>84.615384615384613</v>
      </c>
    </row>
    <row r="26" spans="1:23" s="1" customFormat="1">
      <c r="I26" s="1" t="s">
        <v>443</v>
      </c>
      <c r="P26" s="1" t="s">
        <v>443</v>
      </c>
      <c r="W26" s="1" t="s">
        <v>443</v>
      </c>
    </row>
    <row r="27" spans="1:23" s="1" customFormat="1">
      <c r="I27" s="1" t="s">
        <v>443</v>
      </c>
      <c r="P27" s="1" t="s">
        <v>443</v>
      </c>
      <c r="W27" s="1" t="s">
        <v>443</v>
      </c>
    </row>
    <row r="28" spans="1:23" s="1" customFormat="1" ht="15" customHeight="1">
      <c r="A28" s="1112" t="s">
        <v>603</v>
      </c>
      <c r="B28" s="1114" t="s">
        <v>604</v>
      </c>
      <c r="C28" s="1080" t="s">
        <v>30</v>
      </c>
      <c r="D28" s="1082"/>
      <c r="E28" s="1082"/>
      <c r="F28" s="1082"/>
      <c r="G28" s="1082"/>
      <c r="H28" s="1082"/>
      <c r="I28" s="1081"/>
      <c r="J28" s="1080" t="s">
        <v>31</v>
      </c>
      <c r="K28" s="1082"/>
      <c r="L28" s="1082"/>
      <c r="M28" s="1082"/>
      <c r="N28" s="1082"/>
      <c r="O28" s="1082"/>
      <c r="P28" s="1081"/>
      <c r="Q28" s="1080" t="s">
        <v>32</v>
      </c>
      <c r="R28" s="1082"/>
      <c r="S28" s="1082"/>
      <c r="T28" s="1082"/>
      <c r="U28" s="1082"/>
      <c r="V28" s="1082"/>
      <c r="W28" s="1081"/>
    </row>
    <row r="29" spans="1:23" s="1" customFormat="1">
      <c r="A29" s="1113"/>
      <c r="B29" s="1115"/>
      <c r="C29" s="935" t="s">
        <v>8</v>
      </c>
      <c r="D29" s="797" t="s">
        <v>9</v>
      </c>
      <c r="E29" s="797" t="s">
        <v>10</v>
      </c>
      <c r="F29" s="797" t="s">
        <v>257</v>
      </c>
      <c r="G29" s="798" t="s">
        <v>258</v>
      </c>
      <c r="H29" s="798" t="s">
        <v>328</v>
      </c>
      <c r="I29" s="799" t="s">
        <v>401</v>
      </c>
      <c r="J29" s="797" t="s">
        <v>8</v>
      </c>
      <c r="K29" s="797" t="s">
        <v>9</v>
      </c>
      <c r="L29" s="797" t="s">
        <v>10</v>
      </c>
      <c r="M29" s="797" t="s">
        <v>257</v>
      </c>
      <c r="N29" s="798" t="s">
        <v>258</v>
      </c>
      <c r="O29" s="797" t="s">
        <v>328</v>
      </c>
      <c r="P29" s="799" t="s">
        <v>401</v>
      </c>
      <c r="Q29" s="803" t="s">
        <v>8</v>
      </c>
      <c r="R29" s="804" t="s">
        <v>9</v>
      </c>
      <c r="S29" s="804" t="s">
        <v>10</v>
      </c>
      <c r="T29" s="804" t="s">
        <v>257</v>
      </c>
      <c r="U29" s="872" t="s">
        <v>258</v>
      </c>
      <c r="V29" s="798" t="s">
        <v>328</v>
      </c>
      <c r="W29" s="799" t="s">
        <v>401</v>
      </c>
    </row>
    <row r="30" spans="1:23" s="1" customFormat="1" ht="15" customHeight="1">
      <c r="A30" s="1116" t="s">
        <v>12</v>
      </c>
      <c r="B30" s="936" t="s">
        <v>77</v>
      </c>
      <c r="C30" s="937">
        <v>29.6875</v>
      </c>
      <c r="D30" s="937">
        <v>38.181818181818187</v>
      </c>
      <c r="E30" s="937">
        <v>38.636363636363633</v>
      </c>
      <c r="F30" s="937">
        <v>36.170212765957451</v>
      </c>
      <c r="G30" s="937">
        <v>33.333333333333329</v>
      </c>
      <c r="H30" s="937">
        <v>19.047619047619047</v>
      </c>
      <c r="I30" s="938">
        <v>34</v>
      </c>
      <c r="J30" s="937">
        <v>41.304347826086953</v>
      </c>
      <c r="K30" s="937">
        <v>52.5</v>
      </c>
      <c r="L30" s="937">
        <v>56.666666666666664</v>
      </c>
      <c r="M30" s="937">
        <v>50</v>
      </c>
      <c r="N30" s="937">
        <v>45.714285714285715</v>
      </c>
      <c r="O30" s="937">
        <v>23.52941176470588</v>
      </c>
      <c r="P30" s="938">
        <v>51.515151515151516</v>
      </c>
      <c r="Q30" s="937">
        <v>71.875</v>
      </c>
      <c r="R30" s="937">
        <v>72.727272727272734</v>
      </c>
      <c r="S30" s="937">
        <v>68.181818181818173</v>
      </c>
      <c r="T30" s="937">
        <v>72.340425531914903</v>
      </c>
      <c r="U30" s="937">
        <v>72.916666666666657</v>
      </c>
      <c r="V30" s="937">
        <v>80.952380952380949</v>
      </c>
      <c r="W30" s="938">
        <v>66</v>
      </c>
    </row>
    <row r="31" spans="1:23" s="1" customFormat="1">
      <c r="A31" s="1104"/>
      <c r="B31" s="939" t="s">
        <v>78</v>
      </c>
      <c r="C31" s="940">
        <v>56.92307692307692</v>
      </c>
      <c r="D31" s="940">
        <v>67.857142857142861</v>
      </c>
      <c r="E31" s="940">
        <v>66.666666666666657</v>
      </c>
      <c r="F31" s="940">
        <v>80.851063829787222</v>
      </c>
      <c r="G31" s="940">
        <v>83.333333333333343</v>
      </c>
      <c r="H31" s="940">
        <v>95.238095238095227</v>
      </c>
      <c r="I31" s="941">
        <v>90.196078431372555</v>
      </c>
      <c r="J31" s="940">
        <v>61.666666666666671</v>
      </c>
      <c r="K31" s="940">
        <v>74.509803921568633</v>
      </c>
      <c r="L31" s="940">
        <v>75</v>
      </c>
      <c r="M31" s="940">
        <v>88.372093023255815</v>
      </c>
      <c r="N31" s="940">
        <v>90.909090909090907</v>
      </c>
      <c r="O31" s="940">
        <v>100</v>
      </c>
      <c r="P31" s="941">
        <v>95.833333333333343</v>
      </c>
      <c r="Q31" s="940">
        <v>92.307692307692307</v>
      </c>
      <c r="R31" s="940">
        <v>91.071428571428569</v>
      </c>
      <c r="S31" s="940">
        <v>88.888888888888886</v>
      </c>
      <c r="T31" s="940">
        <v>91.489361702127653</v>
      </c>
      <c r="U31" s="940">
        <v>91.666666666666657</v>
      </c>
      <c r="V31" s="940">
        <v>95.238095238095227</v>
      </c>
      <c r="W31" s="941">
        <v>94.117647058823522</v>
      </c>
    </row>
    <row r="32" spans="1:23" s="1" customFormat="1">
      <c r="A32" s="1104"/>
      <c r="B32" s="939" t="s">
        <v>79</v>
      </c>
      <c r="C32" s="940">
        <v>46.153846153846153</v>
      </c>
      <c r="D32" s="940">
        <v>35.087719298245609</v>
      </c>
      <c r="E32" s="940">
        <v>51.111111111111107</v>
      </c>
      <c r="F32" s="940">
        <v>36.170212765957451</v>
      </c>
      <c r="G32" s="940">
        <v>37.5</v>
      </c>
      <c r="H32" s="940">
        <v>16.666666666666664</v>
      </c>
      <c r="I32" s="941">
        <v>34</v>
      </c>
      <c r="J32" s="940">
        <v>54.54545454545454</v>
      </c>
      <c r="K32" s="940">
        <v>37.735849056603776</v>
      </c>
      <c r="L32" s="940">
        <v>58.974358974358978</v>
      </c>
      <c r="M32" s="940">
        <v>41.463414634146339</v>
      </c>
      <c r="N32" s="940">
        <v>42.857142857142854</v>
      </c>
      <c r="O32" s="940">
        <v>21.212121212121211</v>
      </c>
      <c r="P32" s="941">
        <v>43.589743589743591</v>
      </c>
      <c r="Q32" s="940">
        <v>84.615384615384613</v>
      </c>
      <c r="R32" s="940">
        <v>92.982456140350877</v>
      </c>
      <c r="S32" s="940">
        <v>86.666666666666671</v>
      </c>
      <c r="T32" s="940">
        <v>87.2340425531915</v>
      </c>
      <c r="U32" s="940">
        <v>87.5</v>
      </c>
      <c r="V32" s="940">
        <v>78.571428571428569</v>
      </c>
      <c r="W32" s="941">
        <v>78</v>
      </c>
    </row>
    <row r="33" spans="1:23" s="1" customFormat="1">
      <c r="A33" s="1104"/>
      <c r="B33" s="939" t="s">
        <v>80</v>
      </c>
      <c r="C33" s="940">
        <v>50</v>
      </c>
      <c r="D33" s="940">
        <v>78.571428571428569</v>
      </c>
      <c r="E33" s="940">
        <v>75.555555555555557</v>
      </c>
      <c r="F33" s="940">
        <v>74.468085106382972</v>
      </c>
      <c r="G33" s="940">
        <v>41.666666666666671</v>
      </c>
      <c r="H33" s="940">
        <v>45.238095238095241</v>
      </c>
      <c r="I33" s="941">
        <v>54.901960784313729</v>
      </c>
      <c r="J33" s="940">
        <v>60.377358490566039</v>
      </c>
      <c r="K33" s="940">
        <v>88</v>
      </c>
      <c r="L33" s="940">
        <v>89.473684210526315</v>
      </c>
      <c r="M33" s="940">
        <v>85.365853658536579</v>
      </c>
      <c r="N33" s="940">
        <v>46.511627906976742</v>
      </c>
      <c r="O33" s="940">
        <v>59.375</v>
      </c>
      <c r="P33" s="941">
        <v>62.222222222222221</v>
      </c>
      <c r="Q33" s="940">
        <v>82.8125</v>
      </c>
      <c r="R33" s="940">
        <v>89.285714285714292</v>
      </c>
      <c r="S33" s="940">
        <v>84.444444444444443</v>
      </c>
      <c r="T33" s="940">
        <v>87.2340425531915</v>
      </c>
      <c r="U33" s="940">
        <v>89.583333333333343</v>
      </c>
      <c r="V33" s="940">
        <v>76.19047619047619</v>
      </c>
      <c r="W33" s="941">
        <v>88.235294117647058</v>
      </c>
    </row>
    <row r="34" spans="1:23" s="1" customFormat="1">
      <c r="A34" s="1104"/>
      <c r="B34" s="939" t="s">
        <v>81</v>
      </c>
      <c r="C34" s="940">
        <v>53.846153846153847</v>
      </c>
      <c r="D34" s="940">
        <v>52.631578947368418</v>
      </c>
      <c r="E34" s="940">
        <v>63.636363636363633</v>
      </c>
      <c r="F34" s="940">
        <v>59.574468085106382</v>
      </c>
      <c r="G34" s="940">
        <v>50</v>
      </c>
      <c r="H34" s="940">
        <v>45.238095238095241</v>
      </c>
      <c r="I34" s="941">
        <v>50</v>
      </c>
      <c r="J34" s="940">
        <v>61.403508771929829</v>
      </c>
      <c r="K34" s="940">
        <v>56.60377358490566</v>
      </c>
      <c r="L34" s="940">
        <v>73.68421052631578</v>
      </c>
      <c r="M34" s="940">
        <v>70</v>
      </c>
      <c r="N34" s="940">
        <v>63.157894736842103</v>
      </c>
      <c r="O34" s="940">
        <v>54.285714285714285</v>
      </c>
      <c r="P34" s="941">
        <v>64.102564102564102</v>
      </c>
      <c r="Q34" s="940">
        <v>87.692307692307693</v>
      </c>
      <c r="R34" s="940">
        <v>92.982456140350877</v>
      </c>
      <c r="S34" s="940">
        <v>86.36363636363636</v>
      </c>
      <c r="T34" s="940">
        <v>85.106382978723403</v>
      </c>
      <c r="U34" s="940">
        <v>79.166666666666657</v>
      </c>
      <c r="V34" s="940">
        <v>83.333333333333343</v>
      </c>
      <c r="W34" s="941">
        <v>78</v>
      </c>
    </row>
    <row r="35" spans="1:23" s="1" customFormat="1">
      <c r="A35" s="1104"/>
      <c r="B35" s="939" t="s">
        <v>82</v>
      </c>
      <c r="C35" s="940">
        <v>53.968253968253968</v>
      </c>
      <c r="D35" s="940">
        <v>40.350877192982452</v>
      </c>
      <c r="E35" s="940">
        <v>31.111111111111111</v>
      </c>
      <c r="F35" s="940">
        <v>68.085106382978722</v>
      </c>
      <c r="G35" s="940">
        <v>22.916666666666664</v>
      </c>
      <c r="H35" s="940">
        <v>7.1428571428571423</v>
      </c>
      <c r="I35" s="941">
        <v>28.000000000000004</v>
      </c>
      <c r="J35" s="940">
        <v>79.069767441860463</v>
      </c>
      <c r="K35" s="940">
        <v>67.64705882352942</v>
      </c>
      <c r="L35" s="940">
        <v>50</v>
      </c>
      <c r="M35" s="940">
        <v>76.19047619047619</v>
      </c>
      <c r="N35" s="940">
        <v>50</v>
      </c>
      <c r="O35" s="940">
        <v>17.647058823529413</v>
      </c>
      <c r="P35" s="941">
        <v>56.000000000000007</v>
      </c>
      <c r="Q35" s="940">
        <v>68.253968253968253</v>
      </c>
      <c r="R35" s="940">
        <v>59.649122807017541</v>
      </c>
      <c r="S35" s="940">
        <v>62.222222222222221</v>
      </c>
      <c r="T35" s="940">
        <v>89.361702127659569</v>
      </c>
      <c r="U35" s="940">
        <v>45.833333333333329</v>
      </c>
      <c r="V35" s="940">
        <v>40.476190476190474</v>
      </c>
      <c r="W35" s="941">
        <v>50</v>
      </c>
    </row>
    <row r="36" spans="1:23" s="1" customFormat="1">
      <c r="A36" s="1104"/>
      <c r="B36" s="939" t="s">
        <v>83</v>
      </c>
      <c r="C36" s="940">
        <v>69.230769230769226</v>
      </c>
      <c r="D36" s="940">
        <v>72.41379310344827</v>
      </c>
      <c r="E36" s="940">
        <v>62.222222222222221</v>
      </c>
      <c r="F36" s="940">
        <v>89.361702127659569</v>
      </c>
      <c r="G36" s="940">
        <v>56.25</v>
      </c>
      <c r="H36" s="940">
        <v>28.571428571428569</v>
      </c>
      <c r="I36" s="941">
        <v>45.098039215686278</v>
      </c>
      <c r="J36" s="940">
        <v>81.818181818181827</v>
      </c>
      <c r="K36" s="940">
        <v>84</v>
      </c>
      <c r="L36" s="940">
        <v>75.675675675675677</v>
      </c>
      <c r="M36" s="940">
        <v>100</v>
      </c>
      <c r="N36" s="940">
        <v>71.05263157894737</v>
      </c>
      <c r="O36" s="940">
        <v>34.285714285714285</v>
      </c>
      <c r="P36" s="941">
        <v>57.499999999999993</v>
      </c>
      <c r="Q36" s="940">
        <v>84.615384615384613</v>
      </c>
      <c r="R36" s="940">
        <v>86.206896551724128</v>
      </c>
      <c r="S36" s="940">
        <v>82.222222222222214</v>
      </c>
      <c r="T36" s="940">
        <v>89.361702127659569</v>
      </c>
      <c r="U36" s="940">
        <v>79.166666666666657</v>
      </c>
      <c r="V36" s="940">
        <v>83.333333333333343</v>
      </c>
      <c r="W36" s="941">
        <v>78.431372549019613</v>
      </c>
    </row>
    <row r="37" spans="1:23" s="1" customFormat="1">
      <c r="A37" s="1104"/>
      <c r="B37" s="939" t="s">
        <v>84</v>
      </c>
      <c r="C37" s="940">
        <v>46.153846153846153</v>
      </c>
      <c r="D37" s="940">
        <v>38.596491228070171</v>
      </c>
      <c r="E37" s="940">
        <v>28.888888888888886</v>
      </c>
      <c r="F37" s="940">
        <v>89.130434782608688</v>
      </c>
      <c r="G37" s="940">
        <v>50</v>
      </c>
      <c r="H37" s="940">
        <v>26.190476190476193</v>
      </c>
      <c r="I37" s="941">
        <v>29.411764705882355</v>
      </c>
      <c r="J37" s="940">
        <v>69.767441860465112</v>
      </c>
      <c r="K37" s="940">
        <v>56.410256410256409</v>
      </c>
      <c r="L37" s="940">
        <v>59.090909090909093</v>
      </c>
      <c r="M37" s="940">
        <v>100</v>
      </c>
      <c r="N37" s="940">
        <v>77.41935483870968</v>
      </c>
      <c r="O37" s="940">
        <v>84.615384615384613</v>
      </c>
      <c r="P37" s="941">
        <v>44.117647058823529</v>
      </c>
      <c r="Q37" s="940">
        <v>66.153846153846146</v>
      </c>
      <c r="R37" s="940">
        <v>68.421052631578945</v>
      </c>
      <c r="S37" s="940">
        <v>48.888888888888886</v>
      </c>
      <c r="T37" s="940">
        <v>89.130434782608688</v>
      </c>
      <c r="U37" s="940">
        <v>64.583333333333343</v>
      </c>
      <c r="V37" s="940">
        <v>30.952380952380953</v>
      </c>
      <c r="W37" s="941">
        <v>66.666666666666657</v>
      </c>
    </row>
    <row r="38" spans="1:23" s="1" customFormat="1">
      <c r="A38" s="1104"/>
      <c r="B38" s="939" t="s">
        <v>85</v>
      </c>
      <c r="C38" s="940">
        <v>39.682539682539684</v>
      </c>
      <c r="D38" s="940">
        <v>46.551724137931032</v>
      </c>
      <c r="E38" s="940">
        <v>37.777777777777779</v>
      </c>
      <c r="F38" s="940">
        <v>65.957446808510639</v>
      </c>
      <c r="G38" s="940">
        <v>54.166666666666664</v>
      </c>
      <c r="H38" s="940">
        <v>26.190476190476193</v>
      </c>
      <c r="I38" s="941">
        <v>38</v>
      </c>
      <c r="J38" s="940">
        <v>59.523809523809526</v>
      </c>
      <c r="K38" s="940">
        <v>71.05263157894737</v>
      </c>
      <c r="L38" s="940">
        <v>56.666666666666664</v>
      </c>
      <c r="M38" s="940">
        <v>79.487179487179489</v>
      </c>
      <c r="N38" s="940">
        <v>72.222222222222214</v>
      </c>
      <c r="O38" s="940">
        <v>45.833333333333329</v>
      </c>
      <c r="P38" s="941">
        <v>55.882352941176471</v>
      </c>
      <c r="Q38" s="940">
        <v>66.666666666666657</v>
      </c>
      <c r="R38" s="940">
        <v>65.517241379310349</v>
      </c>
      <c r="S38" s="940">
        <v>66.666666666666657</v>
      </c>
      <c r="T38" s="940">
        <v>82.978723404255319</v>
      </c>
      <c r="U38" s="940">
        <v>75</v>
      </c>
      <c r="V38" s="940">
        <v>57.142857142857139</v>
      </c>
      <c r="W38" s="941">
        <v>68</v>
      </c>
    </row>
    <row r="39" spans="1:23" s="1" customFormat="1">
      <c r="A39" s="1105"/>
      <c r="B39" s="942" t="s">
        <v>86</v>
      </c>
      <c r="C39" s="943">
        <v>28.571428571428569</v>
      </c>
      <c r="D39" s="943">
        <v>32.142857142857146</v>
      </c>
      <c r="E39" s="943">
        <v>13.333333333333334</v>
      </c>
      <c r="F39" s="943">
        <v>85.106382978723403</v>
      </c>
      <c r="G39" s="943">
        <v>10.416666666666668</v>
      </c>
      <c r="H39" s="943">
        <v>14.285714285714285</v>
      </c>
      <c r="I39" s="944">
        <v>30</v>
      </c>
      <c r="J39" s="943">
        <v>42.857142857142854</v>
      </c>
      <c r="K39" s="943">
        <v>62.068965517241381</v>
      </c>
      <c r="L39" s="943">
        <v>23.076923076923077</v>
      </c>
      <c r="M39" s="943">
        <v>95.238095238095227</v>
      </c>
      <c r="N39" s="943">
        <v>13.513513513513514</v>
      </c>
      <c r="O39" s="943">
        <v>22.222222222222221</v>
      </c>
      <c r="P39" s="944">
        <v>46.875</v>
      </c>
      <c r="Q39" s="943">
        <v>66.666666666666657</v>
      </c>
      <c r="R39" s="943">
        <v>51.785714285714292</v>
      </c>
      <c r="S39" s="943">
        <v>57.777777777777771</v>
      </c>
      <c r="T39" s="943">
        <v>89.361702127659569</v>
      </c>
      <c r="U39" s="943">
        <v>77.083333333333343</v>
      </c>
      <c r="V39" s="943">
        <v>64.285714285714292</v>
      </c>
      <c r="W39" s="944">
        <v>64</v>
      </c>
    </row>
    <row r="40" spans="1:23" s="1" customFormat="1" ht="15" customHeight="1">
      <c r="A40" s="1103" t="s">
        <v>13</v>
      </c>
      <c r="B40" s="945" t="s">
        <v>125</v>
      </c>
      <c r="C40" s="946">
        <v>44</v>
      </c>
      <c r="D40" s="946">
        <v>47.826086956521742</v>
      </c>
      <c r="E40" s="946">
        <v>31.818181818181817</v>
      </c>
      <c r="F40" s="946">
        <v>56.25</v>
      </c>
      <c r="G40" s="946">
        <v>33.333333333333329</v>
      </c>
      <c r="H40" s="946">
        <v>54.54545454545454</v>
      </c>
      <c r="I40" s="947">
        <v>21.052631578947366</v>
      </c>
      <c r="J40" s="946">
        <v>68.75</v>
      </c>
      <c r="K40" s="946">
        <v>78.571428571428569</v>
      </c>
      <c r="L40" s="946">
        <v>63.636363636363633</v>
      </c>
      <c r="M40" s="946">
        <v>100</v>
      </c>
      <c r="N40" s="946">
        <v>57.142857142857139</v>
      </c>
      <c r="O40" s="946">
        <v>75</v>
      </c>
      <c r="P40" s="947">
        <v>36.363636363636367</v>
      </c>
      <c r="Q40" s="946">
        <v>64</v>
      </c>
      <c r="R40" s="946">
        <v>60.869565217391312</v>
      </c>
      <c r="S40" s="946">
        <v>50</v>
      </c>
      <c r="T40" s="946">
        <v>56.25</v>
      </c>
      <c r="U40" s="946">
        <v>58.333333333333336</v>
      </c>
      <c r="V40" s="946">
        <v>72.727272727272734</v>
      </c>
      <c r="W40" s="947">
        <v>57.894736842105267</v>
      </c>
    </row>
    <row r="41" spans="1:23" s="1" customFormat="1">
      <c r="A41" s="1104"/>
      <c r="B41" s="939" t="s">
        <v>126</v>
      </c>
      <c r="C41" s="940">
        <v>66.666666666666657</v>
      </c>
      <c r="D41" s="940">
        <v>76.19047619047619</v>
      </c>
      <c r="E41" s="940">
        <v>50</v>
      </c>
      <c r="F41" s="940">
        <v>60</v>
      </c>
      <c r="G41" s="940">
        <v>76.923076923076934</v>
      </c>
      <c r="H41" s="940">
        <v>91.666666666666657</v>
      </c>
      <c r="I41" s="941">
        <v>71.428571428571431</v>
      </c>
      <c r="J41" s="940">
        <v>72</v>
      </c>
      <c r="K41" s="940">
        <v>80</v>
      </c>
      <c r="L41" s="940">
        <v>83.333333333333343</v>
      </c>
      <c r="M41" s="940">
        <v>90</v>
      </c>
      <c r="N41" s="940">
        <v>90.909090909090907</v>
      </c>
      <c r="O41" s="940">
        <v>100</v>
      </c>
      <c r="P41" s="941">
        <v>93.75</v>
      </c>
      <c r="Q41" s="940">
        <v>92.592592592592595</v>
      </c>
      <c r="R41" s="940">
        <v>95.238095238095227</v>
      </c>
      <c r="S41" s="940">
        <v>60</v>
      </c>
      <c r="T41" s="940">
        <v>66.666666666666657</v>
      </c>
      <c r="U41" s="940">
        <v>84.615384615384613</v>
      </c>
      <c r="V41" s="940">
        <v>91.666666666666657</v>
      </c>
      <c r="W41" s="941">
        <v>76.19047619047619</v>
      </c>
    </row>
    <row r="42" spans="1:23" s="1" customFormat="1">
      <c r="A42" s="1104"/>
      <c r="B42" s="939" t="s">
        <v>127</v>
      </c>
      <c r="C42" s="940">
        <v>51.851851851851848</v>
      </c>
      <c r="D42" s="940">
        <v>65</v>
      </c>
      <c r="E42" s="940">
        <v>30</v>
      </c>
      <c r="F42" s="940">
        <v>57.142857142857139</v>
      </c>
      <c r="G42" s="940">
        <v>38.461538461538467</v>
      </c>
      <c r="H42" s="940">
        <v>54.54545454545454</v>
      </c>
      <c r="I42" s="941">
        <v>28.571428571428569</v>
      </c>
      <c r="J42" s="940">
        <v>60.869565217391312</v>
      </c>
      <c r="K42" s="940">
        <v>76.470588235294116</v>
      </c>
      <c r="L42" s="940">
        <v>54.54545454545454</v>
      </c>
      <c r="M42" s="940">
        <v>80</v>
      </c>
      <c r="N42" s="940">
        <v>55.555555555555557</v>
      </c>
      <c r="O42" s="940">
        <v>66.666666666666657</v>
      </c>
      <c r="P42" s="941">
        <v>54.54545454545454</v>
      </c>
      <c r="Q42" s="940">
        <v>85.18518518518519</v>
      </c>
      <c r="R42" s="940">
        <v>85</v>
      </c>
      <c r="S42" s="940">
        <v>55.000000000000007</v>
      </c>
      <c r="T42" s="940">
        <v>71.428571428571431</v>
      </c>
      <c r="U42" s="940">
        <v>69.230769230769226</v>
      </c>
      <c r="V42" s="940">
        <v>81.818181818181827</v>
      </c>
      <c r="W42" s="941">
        <v>52.380952380952387</v>
      </c>
    </row>
    <row r="43" spans="1:23" s="1" customFormat="1">
      <c r="A43" s="1104"/>
      <c r="B43" s="939" t="s">
        <v>128</v>
      </c>
      <c r="C43" s="940">
        <v>58.620689655172406</v>
      </c>
      <c r="D43" s="940">
        <v>89.473684210526315</v>
      </c>
      <c r="E43" s="940">
        <v>47.619047619047613</v>
      </c>
      <c r="F43" s="940">
        <v>52.941176470588239</v>
      </c>
      <c r="G43" s="940">
        <v>76.923076923076934</v>
      </c>
      <c r="H43" s="940">
        <v>75</v>
      </c>
      <c r="I43" s="941">
        <v>43.478260869565219</v>
      </c>
      <c r="J43" s="940">
        <v>73.91304347826086</v>
      </c>
      <c r="K43" s="940">
        <v>94.444444444444443</v>
      </c>
      <c r="L43" s="940">
        <v>90.909090909090907</v>
      </c>
      <c r="M43" s="940">
        <v>100</v>
      </c>
      <c r="N43" s="940">
        <v>90.909090909090907</v>
      </c>
      <c r="O43" s="940">
        <v>90</v>
      </c>
      <c r="P43" s="941">
        <v>58.82352941176471</v>
      </c>
      <c r="Q43" s="940">
        <v>79.310344827586206</v>
      </c>
      <c r="R43" s="940">
        <v>94.73684210526315</v>
      </c>
      <c r="S43" s="940">
        <v>52.380952380952387</v>
      </c>
      <c r="T43" s="940">
        <v>52.941176470588239</v>
      </c>
      <c r="U43" s="940">
        <v>84.615384615384613</v>
      </c>
      <c r="V43" s="940">
        <v>83.333333333333343</v>
      </c>
      <c r="W43" s="941">
        <v>73.91304347826086</v>
      </c>
    </row>
    <row r="44" spans="1:23" s="1" customFormat="1">
      <c r="A44" s="1104"/>
      <c r="B44" s="939" t="s">
        <v>129</v>
      </c>
      <c r="C44" s="940">
        <v>57.692307692307686</v>
      </c>
      <c r="D44" s="940">
        <v>76.19047619047619</v>
      </c>
      <c r="E44" s="940">
        <v>45</v>
      </c>
      <c r="F44" s="940">
        <v>68.75</v>
      </c>
      <c r="G44" s="940">
        <v>66.666666666666657</v>
      </c>
      <c r="H44" s="940">
        <v>72.727272727272734</v>
      </c>
      <c r="I44" s="941">
        <v>45</v>
      </c>
      <c r="J44" s="940">
        <v>65.217391304347828</v>
      </c>
      <c r="K44" s="940">
        <v>88.888888888888886</v>
      </c>
      <c r="L44" s="940">
        <v>81.818181818181827</v>
      </c>
      <c r="M44" s="940">
        <v>100</v>
      </c>
      <c r="N44" s="940">
        <v>80</v>
      </c>
      <c r="O44" s="940">
        <v>72.727272727272734</v>
      </c>
      <c r="P44" s="941">
        <v>69.230769230769226</v>
      </c>
      <c r="Q44" s="940">
        <v>88.461538461538453</v>
      </c>
      <c r="R44" s="940">
        <v>85.714285714285708</v>
      </c>
      <c r="S44" s="940">
        <v>55.000000000000007</v>
      </c>
      <c r="T44" s="940">
        <v>68.75</v>
      </c>
      <c r="U44" s="940">
        <v>83.333333333333343</v>
      </c>
      <c r="V44" s="940">
        <v>100</v>
      </c>
      <c r="W44" s="941">
        <v>65</v>
      </c>
    </row>
    <row r="45" spans="1:23" s="1" customFormat="1">
      <c r="A45" s="1104"/>
      <c r="B45" s="939" t="s">
        <v>130</v>
      </c>
      <c r="C45" s="940">
        <v>50</v>
      </c>
      <c r="D45" s="940">
        <v>50</v>
      </c>
      <c r="E45" s="940">
        <v>33.333333333333329</v>
      </c>
      <c r="F45" s="940">
        <v>52.941176470588239</v>
      </c>
      <c r="G45" s="940">
        <v>25</v>
      </c>
      <c r="H45" s="940">
        <v>54.54545454545454</v>
      </c>
      <c r="I45" s="941">
        <v>22.727272727272727</v>
      </c>
      <c r="J45" s="940">
        <v>73.68421052631578</v>
      </c>
      <c r="K45" s="940">
        <v>66.666666666666657</v>
      </c>
      <c r="L45" s="940">
        <v>70</v>
      </c>
      <c r="M45" s="940">
        <v>81.818181818181827</v>
      </c>
      <c r="N45" s="940">
        <v>42.857142857142854</v>
      </c>
      <c r="O45" s="940">
        <v>100</v>
      </c>
      <c r="P45" s="941">
        <v>100</v>
      </c>
      <c r="Q45" s="940">
        <v>67.857142857142861</v>
      </c>
      <c r="R45" s="940">
        <v>75</v>
      </c>
      <c r="S45" s="940">
        <v>47.619047619047613</v>
      </c>
      <c r="T45" s="940">
        <v>64.705882352941174</v>
      </c>
      <c r="U45" s="940">
        <v>58.333333333333336</v>
      </c>
      <c r="V45" s="940">
        <v>54.54545454545454</v>
      </c>
      <c r="W45" s="941">
        <v>22.727272727272727</v>
      </c>
    </row>
    <row r="46" spans="1:23" s="1" customFormat="1">
      <c r="A46" s="1104"/>
      <c r="B46" s="939" t="s">
        <v>131</v>
      </c>
      <c r="C46" s="940">
        <v>66.666666666666657</v>
      </c>
      <c r="D46" s="940">
        <v>77.777777777777786</v>
      </c>
      <c r="E46" s="940">
        <v>47.826086956521742</v>
      </c>
      <c r="F46" s="940">
        <v>64.705882352941174</v>
      </c>
      <c r="G46" s="940">
        <v>64.285714285714292</v>
      </c>
      <c r="H46" s="940">
        <v>58.333333333333336</v>
      </c>
      <c r="I46" s="941">
        <v>30.434782608695656</v>
      </c>
      <c r="J46" s="940">
        <v>83.333333333333343</v>
      </c>
      <c r="K46" s="940">
        <v>100</v>
      </c>
      <c r="L46" s="940">
        <v>78.571428571428569</v>
      </c>
      <c r="M46" s="940">
        <v>100</v>
      </c>
      <c r="N46" s="940">
        <v>90</v>
      </c>
      <c r="O46" s="940">
        <v>63.636363636363633</v>
      </c>
      <c r="P46" s="941">
        <v>87.5</v>
      </c>
      <c r="Q46" s="940">
        <v>80</v>
      </c>
      <c r="R46" s="940">
        <v>77.777777777777786</v>
      </c>
      <c r="S46" s="940">
        <v>60.869565217391312</v>
      </c>
      <c r="T46" s="940">
        <v>64.705882352941174</v>
      </c>
      <c r="U46" s="940">
        <v>71.428571428571431</v>
      </c>
      <c r="V46" s="940">
        <v>91.666666666666657</v>
      </c>
      <c r="W46" s="941">
        <v>34.782608695652172</v>
      </c>
    </row>
    <row r="47" spans="1:23" s="1" customFormat="1">
      <c r="A47" s="1104"/>
      <c r="B47" s="939" t="s">
        <v>132</v>
      </c>
      <c r="C47" s="940">
        <v>63.333333333333329</v>
      </c>
      <c r="D47" s="940">
        <v>60.869565217391312</v>
      </c>
      <c r="E47" s="940">
        <v>38.095238095238095</v>
      </c>
      <c r="F47" s="940">
        <v>66.666666666666657</v>
      </c>
      <c r="G47" s="940">
        <v>83.333333333333343</v>
      </c>
      <c r="H47" s="940">
        <v>75</v>
      </c>
      <c r="I47" s="941">
        <v>34.782608695652172</v>
      </c>
      <c r="J47" s="940">
        <v>86.36363636363636</v>
      </c>
      <c r="K47" s="940">
        <v>82.35294117647058</v>
      </c>
      <c r="L47" s="940">
        <v>72.727272727272734</v>
      </c>
      <c r="M47" s="940">
        <v>100</v>
      </c>
      <c r="N47" s="940">
        <v>100</v>
      </c>
      <c r="O47" s="940">
        <v>100</v>
      </c>
      <c r="P47" s="941">
        <v>80</v>
      </c>
      <c r="Q47" s="940">
        <v>73.333333333333329</v>
      </c>
      <c r="R47" s="940">
        <v>73.91304347826086</v>
      </c>
      <c r="S47" s="940">
        <v>52.380952380952387</v>
      </c>
      <c r="T47" s="940">
        <v>66.666666666666657</v>
      </c>
      <c r="U47" s="940">
        <v>83.333333333333343</v>
      </c>
      <c r="V47" s="940">
        <v>75</v>
      </c>
      <c r="W47" s="941">
        <v>43.478260869565219</v>
      </c>
    </row>
    <row r="48" spans="1:23" s="1" customFormat="1">
      <c r="A48" s="1104"/>
      <c r="B48" s="939" t="s">
        <v>133</v>
      </c>
      <c r="C48" s="940">
        <v>48</v>
      </c>
      <c r="D48" s="940">
        <v>70</v>
      </c>
      <c r="E48" s="940">
        <v>42.857142857142854</v>
      </c>
      <c r="F48" s="940">
        <v>61.53846153846154</v>
      </c>
      <c r="G48" s="940">
        <v>69.230769230769226</v>
      </c>
      <c r="H48" s="940">
        <v>69.230769230769226</v>
      </c>
      <c r="I48" s="941">
        <v>33.333333333333329</v>
      </c>
      <c r="J48" s="940">
        <v>66.666666666666657</v>
      </c>
      <c r="K48" s="940">
        <v>77.777777777777786</v>
      </c>
      <c r="L48" s="940">
        <v>60</v>
      </c>
      <c r="M48" s="940">
        <v>88.888888888888886</v>
      </c>
      <c r="N48" s="940">
        <v>100</v>
      </c>
      <c r="O48" s="940">
        <v>100</v>
      </c>
      <c r="P48" s="941">
        <v>100</v>
      </c>
      <c r="Q48" s="940">
        <v>72</v>
      </c>
      <c r="R48" s="940">
        <v>90</v>
      </c>
      <c r="S48" s="940">
        <v>71.428571428571431</v>
      </c>
      <c r="T48" s="940">
        <v>69.230769230769226</v>
      </c>
      <c r="U48" s="940">
        <v>69.230769230769226</v>
      </c>
      <c r="V48" s="940">
        <v>69.230769230769226</v>
      </c>
      <c r="W48" s="941">
        <v>33.333333333333329</v>
      </c>
    </row>
    <row r="49" spans="1:23" s="1" customFormat="1">
      <c r="A49" s="1105"/>
      <c r="B49" s="942" t="s">
        <v>134</v>
      </c>
      <c r="C49" s="943">
        <v>44.444444444444443</v>
      </c>
      <c r="D49" s="943">
        <v>41.17647058823529</v>
      </c>
      <c r="E49" s="943">
        <v>26.315789473684209</v>
      </c>
      <c r="F49" s="943">
        <v>60</v>
      </c>
      <c r="G49" s="943">
        <v>66.666666666666657</v>
      </c>
      <c r="H49" s="943">
        <v>50</v>
      </c>
      <c r="I49" s="944">
        <v>16.666666666666664</v>
      </c>
      <c r="J49" s="943">
        <v>66.666666666666657</v>
      </c>
      <c r="K49" s="943">
        <v>63.636363636363633</v>
      </c>
      <c r="L49" s="943">
        <v>62.5</v>
      </c>
      <c r="M49" s="943">
        <v>90</v>
      </c>
      <c r="N49" s="943">
        <v>88.888888888888886</v>
      </c>
      <c r="O49" s="943">
        <v>71.428571428571431</v>
      </c>
      <c r="P49" s="944">
        <v>75</v>
      </c>
      <c r="Q49" s="943">
        <v>66.666666666666657</v>
      </c>
      <c r="R49" s="943">
        <v>64.705882352941174</v>
      </c>
      <c r="S49" s="943">
        <v>42.105263157894733</v>
      </c>
      <c r="T49" s="943">
        <v>66.666666666666657</v>
      </c>
      <c r="U49" s="943">
        <v>75</v>
      </c>
      <c r="V49" s="943">
        <v>70</v>
      </c>
      <c r="W49" s="944">
        <v>22.222222222222221</v>
      </c>
    </row>
    <row r="50" spans="1:23" s="1" customFormat="1" ht="33.75" customHeight="1">
      <c r="A50" s="1103" t="s">
        <v>15</v>
      </c>
      <c r="B50" s="945" t="s">
        <v>49</v>
      </c>
      <c r="C50" s="946">
        <v>100</v>
      </c>
      <c r="D50" s="946">
        <v>100</v>
      </c>
      <c r="E50" s="946">
        <v>93.181818181818173</v>
      </c>
      <c r="F50" s="946"/>
      <c r="G50" s="946"/>
      <c r="H50" s="946"/>
      <c r="I50" s="947" t="s">
        <v>443</v>
      </c>
      <c r="J50" s="946">
        <v>100</v>
      </c>
      <c r="K50" s="946">
        <v>100</v>
      </c>
      <c r="L50" s="946">
        <v>100</v>
      </c>
      <c r="M50" s="946"/>
      <c r="N50" s="946"/>
      <c r="O50" s="946"/>
      <c r="P50" s="947" t="s">
        <v>443</v>
      </c>
      <c r="Q50" s="946">
        <v>100</v>
      </c>
      <c r="R50" s="946">
        <v>100</v>
      </c>
      <c r="S50" s="946">
        <v>93.181818181818173</v>
      </c>
      <c r="T50" s="946"/>
      <c r="U50" s="946"/>
      <c r="V50" s="946"/>
      <c r="W50" s="947" t="s">
        <v>443</v>
      </c>
    </row>
    <row r="51" spans="1:23" s="1" customFormat="1" ht="24">
      <c r="A51" s="1104"/>
      <c r="B51" s="939" t="s">
        <v>50</v>
      </c>
      <c r="C51" s="940">
        <v>100</v>
      </c>
      <c r="D51" s="940">
        <v>100</v>
      </c>
      <c r="E51" s="940">
        <v>100</v>
      </c>
      <c r="F51" s="940"/>
      <c r="G51" s="940"/>
      <c r="H51" s="940"/>
      <c r="I51" s="941" t="s">
        <v>443</v>
      </c>
      <c r="J51" s="940">
        <v>100</v>
      </c>
      <c r="K51" s="940">
        <v>100</v>
      </c>
      <c r="L51" s="940">
        <v>100</v>
      </c>
      <c r="M51" s="940"/>
      <c r="N51" s="940"/>
      <c r="O51" s="940"/>
      <c r="P51" s="941" t="s">
        <v>443</v>
      </c>
      <c r="Q51" s="940">
        <v>100</v>
      </c>
      <c r="R51" s="940">
        <v>100</v>
      </c>
      <c r="S51" s="940">
        <v>100</v>
      </c>
      <c r="T51" s="940"/>
      <c r="U51" s="940"/>
      <c r="V51" s="940"/>
      <c r="W51" s="941" t="s">
        <v>443</v>
      </c>
    </row>
    <row r="52" spans="1:23" s="1" customFormat="1" ht="24">
      <c r="A52" s="1104"/>
      <c r="B52" s="939" t="s">
        <v>51</v>
      </c>
      <c r="C52" s="940">
        <v>100</v>
      </c>
      <c r="D52" s="940">
        <v>100</v>
      </c>
      <c r="E52" s="940">
        <v>100</v>
      </c>
      <c r="F52" s="940"/>
      <c r="G52" s="940"/>
      <c r="H52" s="940"/>
      <c r="I52" s="941" t="s">
        <v>443</v>
      </c>
      <c r="J52" s="940">
        <v>100</v>
      </c>
      <c r="K52" s="940">
        <v>100</v>
      </c>
      <c r="L52" s="940">
        <v>100</v>
      </c>
      <c r="M52" s="940"/>
      <c r="N52" s="940"/>
      <c r="O52" s="940"/>
      <c r="P52" s="941" t="s">
        <v>443</v>
      </c>
      <c r="Q52" s="940">
        <v>100</v>
      </c>
      <c r="R52" s="940">
        <v>100</v>
      </c>
      <c r="S52" s="940">
        <v>100</v>
      </c>
      <c r="T52" s="940"/>
      <c r="U52" s="940"/>
      <c r="V52" s="940"/>
      <c r="W52" s="941" t="s">
        <v>443</v>
      </c>
    </row>
    <row r="53" spans="1:23" s="1" customFormat="1">
      <c r="A53" s="1104"/>
      <c r="B53" s="939" t="s">
        <v>52</v>
      </c>
      <c r="C53" s="940">
        <v>100</v>
      </c>
      <c r="D53" s="940">
        <v>96.15384615384616</v>
      </c>
      <c r="E53" s="940">
        <v>100</v>
      </c>
      <c r="F53" s="940"/>
      <c r="G53" s="940"/>
      <c r="H53" s="940"/>
      <c r="I53" s="941" t="s">
        <v>443</v>
      </c>
      <c r="J53" s="940">
        <v>100</v>
      </c>
      <c r="K53" s="940">
        <v>100</v>
      </c>
      <c r="L53" s="940">
        <v>100</v>
      </c>
      <c r="M53" s="940"/>
      <c r="N53" s="940"/>
      <c r="O53" s="940"/>
      <c r="P53" s="941" t="s">
        <v>443</v>
      </c>
      <c r="Q53" s="940">
        <v>100</v>
      </c>
      <c r="R53" s="940">
        <v>96.15384615384616</v>
      </c>
      <c r="S53" s="940">
        <v>100</v>
      </c>
      <c r="T53" s="940"/>
      <c r="U53" s="940"/>
      <c r="V53" s="940"/>
      <c r="W53" s="941" t="s">
        <v>443</v>
      </c>
    </row>
    <row r="54" spans="1:23" s="1" customFormat="1">
      <c r="A54" s="1104"/>
      <c r="B54" s="939" t="s">
        <v>53</v>
      </c>
      <c r="C54" s="940">
        <v>100</v>
      </c>
      <c r="D54" s="940">
        <v>100</v>
      </c>
      <c r="E54" s="940">
        <v>100</v>
      </c>
      <c r="F54" s="940"/>
      <c r="G54" s="940"/>
      <c r="H54" s="940"/>
      <c r="I54" s="941" t="s">
        <v>443</v>
      </c>
      <c r="J54" s="940">
        <v>100</v>
      </c>
      <c r="K54" s="940">
        <v>100</v>
      </c>
      <c r="L54" s="940">
        <v>100</v>
      </c>
      <c r="M54" s="940"/>
      <c r="N54" s="940"/>
      <c r="O54" s="940"/>
      <c r="P54" s="941" t="s">
        <v>443</v>
      </c>
      <c r="Q54" s="940">
        <v>100</v>
      </c>
      <c r="R54" s="940">
        <v>100</v>
      </c>
      <c r="S54" s="940">
        <v>100</v>
      </c>
      <c r="T54" s="940"/>
      <c r="U54" s="940"/>
      <c r="V54" s="940"/>
      <c r="W54" s="941" t="s">
        <v>443</v>
      </c>
    </row>
    <row r="55" spans="1:23" s="1" customFormat="1" ht="24" customHeight="1">
      <c r="A55" s="1105"/>
      <c r="B55" s="942" t="s">
        <v>54</v>
      </c>
      <c r="C55" s="943">
        <v>100</v>
      </c>
      <c r="D55" s="943">
        <v>100</v>
      </c>
      <c r="E55" s="943">
        <v>100</v>
      </c>
      <c r="F55" s="943"/>
      <c r="G55" s="943"/>
      <c r="H55" s="943"/>
      <c r="I55" s="944" t="s">
        <v>443</v>
      </c>
      <c r="J55" s="943">
        <v>100</v>
      </c>
      <c r="K55" s="943">
        <v>100</v>
      </c>
      <c r="L55" s="943">
        <v>100</v>
      </c>
      <c r="M55" s="943"/>
      <c r="N55" s="943"/>
      <c r="O55" s="943"/>
      <c r="P55" s="944" t="s">
        <v>443</v>
      </c>
      <c r="Q55" s="943">
        <v>100</v>
      </c>
      <c r="R55" s="943">
        <v>100</v>
      </c>
      <c r="S55" s="943">
        <v>100</v>
      </c>
      <c r="T55" s="943"/>
      <c r="U55" s="943"/>
      <c r="V55" s="943"/>
      <c r="W55" s="944" t="s">
        <v>443</v>
      </c>
    </row>
    <row r="56" spans="1:23" s="1" customFormat="1" ht="22" customHeight="1">
      <c r="A56" s="1103" t="s">
        <v>16</v>
      </c>
      <c r="B56" s="945" t="s">
        <v>55</v>
      </c>
      <c r="C56" s="946">
        <v>100</v>
      </c>
      <c r="D56" s="946">
        <v>100</v>
      </c>
      <c r="E56" s="946">
        <v>100</v>
      </c>
      <c r="F56" s="946">
        <v>90</v>
      </c>
      <c r="G56" s="946">
        <v>100</v>
      </c>
      <c r="H56" s="946">
        <v>100</v>
      </c>
      <c r="I56" s="947">
        <v>100</v>
      </c>
      <c r="J56" s="946">
        <v>100</v>
      </c>
      <c r="K56" s="946">
        <v>100</v>
      </c>
      <c r="L56" s="946">
        <v>100</v>
      </c>
      <c r="M56" s="946">
        <v>100</v>
      </c>
      <c r="N56" s="946">
        <v>100</v>
      </c>
      <c r="O56" s="946">
        <v>100</v>
      </c>
      <c r="P56" s="947">
        <v>100</v>
      </c>
      <c r="Q56" s="946">
        <v>100</v>
      </c>
      <c r="R56" s="946">
        <v>100</v>
      </c>
      <c r="S56" s="946">
        <v>100</v>
      </c>
      <c r="T56" s="946">
        <v>90</v>
      </c>
      <c r="U56" s="946">
        <v>100</v>
      </c>
      <c r="V56" s="946">
        <v>100</v>
      </c>
      <c r="W56" s="947">
        <v>100</v>
      </c>
    </row>
    <row r="57" spans="1:23" s="1" customFormat="1">
      <c r="A57" s="1104"/>
      <c r="B57" s="939" t="s">
        <v>56</v>
      </c>
      <c r="C57" s="940">
        <v>100</v>
      </c>
      <c r="D57" s="940">
        <v>100</v>
      </c>
      <c r="E57" s="940">
        <v>100</v>
      </c>
      <c r="F57" s="940">
        <v>90</v>
      </c>
      <c r="G57" s="940">
        <v>100</v>
      </c>
      <c r="H57" s="940">
        <v>100</v>
      </c>
      <c r="I57" s="941">
        <v>100</v>
      </c>
      <c r="J57" s="940">
        <v>100</v>
      </c>
      <c r="K57" s="940">
        <v>100</v>
      </c>
      <c r="L57" s="940">
        <v>100</v>
      </c>
      <c r="M57" s="940">
        <v>100</v>
      </c>
      <c r="N57" s="940">
        <v>100</v>
      </c>
      <c r="O57" s="940">
        <v>100</v>
      </c>
      <c r="P57" s="941">
        <v>100</v>
      </c>
      <c r="Q57" s="940">
        <v>100</v>
      </c>
      <c r="R57" s="940">
        <v>100</v>
      </c>
      <c r="S57" s="940">
        <v>100</v>
      </c>
      <c r="T57" s="940">
        <v>90</v>
      </c>
      <c r="U57" s="940">
        <v>100</v>
      </c>
      <c r="V57" s="940">
        <v>100</v>
      </c>
      <c r="W57" s="941">
        <v>100</v>
      </c>
    </row>
    <row r="58" spans="1:23" s="1" customFormat="1" ht="24">
      <c r="A58" s="1104"/>
      <c r="B58" s="939" t="s">
        <v>57</v>
      </c>
      <c r="C58" s="940">
        <v>100</v>
      </c>
      <c r="D58" s="940">
        <v>100</v>
      </c>
      <c r="E58" s="940">
        <v>88.888888888888886</v>
      </c>
      <c r="F58" s="940">
        <v>90</v>
      </c>
      <c r="G58" s="940">
        <v>100</v>
      </c>
      <c r="H58" s="940">
        <v>100</v>
      </c>
      <c r="I58" s="941">
        <v>100</v>
      </c>
      <c r="J58" s="940">
        <v>100</v>
      </c>
      <c r="K58" s="940">
        <v>100</v>
      </c>
      <c r="L58" s="940">
        <v>100</v>
      </c>
      <c r="M58" s="940">
        <v>100</v>
      </c>
      <c r="N58" s="940">
        <v>100</v>
      </c>
      <c r="O58" s="940">
        <v>100</v>
      </c>
      <c r="P58" s="941">
        <v>100</v>
      </c>
      <c r="Q58" s="940">
        <v>100</v>
      </c>
      <c r="R58" s="940">
        <v>100</v>
      </c>
      <c r="S58" s="940">
        <v>88.888888888888886</v>
      </c>
      <c r="T58" s="940">
        <v>90</v>
      </c>
      <c r="U58" s="940">
        <v>100</v>
      </c>
      <c r="V58" s="940">
        <v>100</v>
      </c>
      <c r="W58" s="941">
        <v>100</v>
      </c>
    </row>
    <row r="59" spans="1:23" s="1" customFormat="1" ht="24">
      <c r="A59" s="1104"/>
      <c r="B59" s="939" t="s">
        <v>58</v>
      </c>
      <c r="C59" s="940">
        <v>100</v>
      </c>
      <c r="D59" s="940">
        <v>100</v>
      </c>
      <c r="E59" s="940">
        <v>100</v>
      </c>
      <c r="F59" s="940">
        <v>90</v>
      </c>
      <c r="G59" s="940">
        <v>100</v>
      </c>
      <c r="H59" s="940">
        <v>100</v>
      </c>
      <c r="I59" s="941">
        <v>100</v>
      </c>
      <c r="J59" s="940">
        <v>100</v>
      </c>
      <c r="K59" s="940">
        <v>100</v>
      </c>
      <c r="L59" s="940">
        <v>100</v>
      </c>
      <c r="M59" s="940">
        <v>100</v>
      </c>
      <c r="N59" s="940">
        <v>100</v>
      </c>
      <c r="O59" s="940">
        <v>100</v>
      </c>
      <c r="P59" s="941">
        <v>100</v>
      </c>
      <c r="Q59" s="940">
        <v>100</v>
      </c>
      <c r="R59" s="940">
        <v>100</v>
      </c>
      <c r="S59" s="940">
        <v>100</v>
      </c>
      <c r="T59" s="940">
        <v>90</v>
      </c>
      <c r="U59" s="940">
        <v>100</v>
      </c>
      <c r="V59" s="940">
        <v>100</v>
      </c>
      <c r="W59" s="941">
        <v>100</v>
      </c>
    </row>
    <row r="60" spans="1:23" s="1" customFormat="1">
      <c r="A60" s="1104"/>
      <c r="B60" s="939" t="s">
        <v>59</v>
      </c>
      <c r="C60" s="940">
        <v>100</v>
      </c>
      <c r="D60" s="940">
        <v>100</v>
      </c>
      <c r="E60" s="940">
        <v>100</v>
      </c>
      <c r="F60" s="940">
        <v>90</v>
      </c>
      <c r="G60" s="940">
        <v>100</v>
      </c>
      <c r="H60" s="940">
        <v>100</v>
      </c>
      <c r="I60" s="941">
        <v>87.5</v>
      </c>
      <c r="J60" s="940">
        <v>100</v>
      </c>
      <c r="K60" s="940">
        <v>100</v>
      </c>
      <c r="L60" s="940">
        <v>100</v>
      </c>
      <c r="M60" s="940">
        <v>100</v>
      </c>
      <c r="N60" s="940">
        <v>100</v>
      </c>
      <c r="O60" s="940">
        <v>100</v>
      </c>
      <c r="P60" s="941">
        <v>87.5</v>
      </c>
      <c r="Q60" s="940">
        <v>100</v>
      </c>
      <c r="R60" s="940">
        <v>100</v>
      </c>
      <c r="S60" s="940">
        <v>100</v>
      </c>
      <c r="T60" s="940">
        <v>90</v>
      </c>
      <c r="U60" s="940">
        <v>100</v>
      </c>
      <c r="V60" s="940">
        <v>100</v>
      </c>
      <c r="W60" s="941">
        <v>100</v>
      </c>
    </row>
    <row r="61" spans="1:23" s="1" customFormat="1">
      <c r="A61" s="1104"/>
      <c r="B61" s="939" t="s">
        <v>60</v>
      </c>
      <c r="C61" s="940">
        <v>100</v>
      </c>
      <c r="D61" s="940">
        <v>100</v>
      </c>
      <c r="E61" s="940">
        <v>100</v>
      </c>
      <c r="F61" s="940">
        <v>90</v>
      </c>
      <c r="G61" s="940">
        <v>100</v>
      </c>
      <c r="H61" s="940">
        <v>100</v>
      </c>
      <c r="I61" s="941">
        <v>87.5</v>
      </c>
      <c r="J61" s="940">
        <v>100</v>
      </c>
      <c r="K61" s="940">
        <v>100</v>
      </c>
      <c r="L61" s="940">
        <v>100</v>
      </c>
      <c r="M61" s="940">
        <v>100</v>
      </c>
      <c r="N61" s="940">
        <v>100</v>
      </c>
      <c r="O61" s="940">
        <v>100</v>
      </c>
      <c r="P61" s="941">
        <v>100</v>
      </c>
      <c r="Q61" s="940">
        <v>100</v>
      </c>
      <c r="R61" s="940">
        <v>100</v>
      </c>
      <c r="S61" s="940">
        <v>100</v>
      </c>
      <c r="T61" s="940">
        <v>90</v>
      </c>
      <c r="U61" s="940">
        <v>100</v>
      </c>
      <c r="V61" s="940">
        <v>100</v>
      </c>
      <c r="W61" s="941">
        <v>87.5</v>
      </c>
    </row>
    <row r="62" spans="1:23" s="1" customFormat="1">
      <c r="A62" s="1104"/>
      <c r="B62" s="939" t="s">
        <v>61</v>
      </c>
      <c r="C62" s="940">
        <v>100</v>
      </c>
      <c r="D62" s="940">
        <v>100</v>
      </c>
      <c r="E62" s="940">
        <v>87.5</v>
      </c>
      <c r="F62" s="940">
        <v>90</v>
      </c>
      <c r="G62" s="940">
        <v>100</v>
      </c>
      <c r="H62" s="940">
        <v>100</v>
      </c>
      <c r="I62" s="941">
        <v>87.5</v>
      </c>
      <c r="J62" s="940">
        <v>100</v>
      </c>
      <c r="K62" s="940">
        <v>100</v>
      </c>
      <c r="L62" s="940">
        <v>87.5</v>
      </c>
      <c r="M62" s="940">
        <v>90</v>
      </c>
      <c r="N62" s="940">
        <v>100</v>
      </c>
      <c r="O62" s="940">
        <v>100</v>
      </c>
      <c r="P62" s="941">
        <v>87.5</v>
      </c>
      <c r="Q62" s="940">
        <v>100</v>
      </c>
      <c r="R62" s="940">
        <v>100</v>
      </c>
      <c r="S62" s="940">
        <v>100</v>
      </c>
      <c r="T62" s="940">
        <v>100</v>
      </c>
      <c r="U62" s="940">
        <v>100</v>
      </c>
      <c r="V62" s="940">
        <v>100</v>
      </c>
      <c r="W62" s="941">
        <v>100</v>
      </c>
    </row>
    <row r="63" spans="1:23" s="1" customFormat="1">
      <c r="A63" s="1104"/>
      <c r="B63" s="939" t="s">
        <v>62</v>
      </c>
      <c r="C63" s="940">
        <v>100</v>
      </c>
      <c r="D63" s="940">
        <v>100</v>
      </c>
      <c r="E63" s="940">
        <v>88.888888888888886</v>
      </c>
      <c r="F63" s="940">
        <v>90</v>
      </c>
      <c r="G63" s="940">
        <v>100</v>
      </c>
      <c r="H63" s="940">
        <v>100</v>
      </c>
      <c r="I63" s="941">
        <v>87.5</v>
      </c>
      <c r="J63" s="940">
        <v>100</v>
      </c>
      <c r="K63" s="940">
        <v>100</v>
      </c>
      <c r="L63" s="940">
        <v>88.888888888888886</v>
      </c>
      <c r="M63" s="940">
        <v>100</v>
      </c>
      <c r="N63" s="940">
        <v>100</v>
      </c>
      <c r="O63" s="940">
        <v>100</v>
      </c>
      <c r="P63" s="941">
        <v>87.5</v>
      </c>
      <c r="Q63" s="940">
        <v>100</v>
      </c>
      <c r="R63" s="940">
        <v>100</v>
      </c>
      <c r="S63" s="940">
        <v>100</v>
      </c>
      <c r="T63" s="940">
        <v>90</v>
      </c>
      <c r="U63" s="940">
        <v>100</v>
      </c>
      <c r="V63" s="940">
        <v>100</v>
      </c>
      <c r="W63" s="941">
        <v>100</v>
      </c>
    </row>
    <row r="64" spans="1:23" s="1" customFormat="1">
      <c r="A64" s="1104"/>
      <c r="B64" s="939" t="s">
        <v>63</v>
      </c>
      <c r="C64" s="940">
        <v>100</v>
      </c>
      <c r="D64" s="940">
        <v>100</v>
      </c>
      <c r="E64" s="940">
        <v>87.5</v>
      </c>
      <c r="F64" s="940">
        <v>90</v>
      </c>
      <c r="G64" s="940">
        <v>100</v>
      </c>
      <c r="H64" s="940">
        <v>100</v>
      </c>
      <c r="I64" s="941">
        <v>87.5</v>
      </c>
      <c r="J64" s="940">
        <v>100</v>
      </c>
      <c r="K64" s="940">
        <v>100</v>
      </c>
      <c r="L64" s="940">
        <v>100</v>
      </c>
      <c r="M64" s="940">
        <v>90</v>
      </c>
      <c r="N64" s="940">
        <v>100</v>
      </c>
      <c r="O64" s="940">
        <v>100</v>
      </c>
      <c r="P64" s="941">
        <v>100</v>
      </c>
      <c r="Q64" s="940">
        <v>100</v>
      </c>
      <c r="R64" s="940">
        <v>100</v>
      </c>
      <c r="S64" s="940">
        <v>87.5</v>
      </c>
      <c r="T64" s="940">
        <v>100</v>
      </c>
      <c r="U64" s="940">
        <v>100</v>
      </c>
      <c r="V64" s="940">
        <v>100</v>
      </c>
      <c r="W64" s="941">
        <v>87.5</v>
      </c>
    </row>
    <row r="65" spans="1:23" s="1" customFormat="1" ht="24">
      <c r="A65" s="1104"/>
      <c r="B65" s="939" t="s">
        <v>64</v>
      </c>
      <c r="C65" s="940">
        <v>100</v>
      </c>
      <c r="D65" s="940">
        <v>100</v>
      </c>
      <c r="E65" s="940">
        <v>100</v>
      </c>
      <c r="F65" s="940">
        <v>80</v>
      </c>
      <c r="G65" s="940">
        <v>100</v>
      </c>
      <c r="H65" s="940">
        <v>100</v>
      </c>
      <c r="I65" s="941">
        <v>87.5</v>
      </c>
      <c r="J65" s="940">
        <v>100</v>
      </c>
      <c r="K65" s="940">
        <v>100</v>
      </c>
      <c r="L65" s="940">
        <v>100</v>
      </c>
      <c r="M65" s="940">
        <v>100</v>
      </c>
      <c r="N65" s="940">
        <v>100</v>
      </c>
      <c r="O65" s="940">
        <v>100</v>
      </c>
      <c r="P65" s="941">
        <v>100</v>
      </c>
      <c r="Q65" s="940">
        <v>100</v>
      </c>
      <c r="R65" s="940">
        <v>100</v>
      </c>
      <c r="S65" s="940">
        <v>100</v>
      </c>
      <c r="T65" s="940">
        <v>80</v>
      </c>
      <c r="U65" s="940">
        <v>100</v>
      </c>
      <c r="V65" s="940">
        <v>100</v>
      </c>
      <c r="W65" s="941">
        <v>87.5</v>
      </c>
    </row>
    <row r="66" spans="1:23" s="1" customFormat="1" ht="24">
      <c r="A66" s="1104"/>
      <c r="B66" s="939" t="s">
        <v>65</v>
      </c>
      <c r="C66" s="940">
        <v>100</v>
      </c>
      <c r="D66" s="940">
        <v>100</v>
      </c>
      <c r="E66" s="940">
        <v>100</v>
      </c>
      <c r="F66" s="940">
        <v>80</v>
      </c>
      <c r="G66" s="940">
        <v>100</v>
      </c>
      <c r="H66" s="940">
        <v>100</v>
      </c>
      <c r="I66" s="941">
        <v>87.5</v>
      </c>
      <c r="J66" s="940">
        <v>100</v>
      </c>
      <c r="K66" s="940">
        <v>100</v>
      </c>
      <c r="L66" s="940">
        <v>100</v>
      </c>
      <c r="M66" s="940">
        <v>100</v>
      </c>
      <c r="N66" s="940">
        <v>100</v>
      </c>
      <c r="O66" s="940">
        <v>100</v>
      </c>
      <c r="P66" s="941">
        <v>100</v>
      </c>
      <c r="Q66" s="940">
        <v>100</v>
      </c>
      <c r="R66" s="940">
        <v>100</v>
      </c>
      <c r="S66" s="940">
        <v>100</v>
      </c>
      <c r="T66" s="940">
        <v>80</v>
      </c>
      <c r="U66" s="940">
        <v>100</v>
      </c>
      <c r="V66" s="940">
        <v>100</v>
      </c>
      <c r="W66" s="941">
        <v>87.5</v>
      </c>
    </row>
    <row r="67" spans="1:23" s="1" customFormat="1">
      <c r="A67" s="1104"/>
      <c r="B67" s="939" t="s">
        <v>66</v>
      </c>
      <c r="C67" s="940">
        <v>100</v>
      </c>
      <c r="D67" s="940">
        <v>100</v>
      </c>
      <c r="E67" s="940">
        <v>100</v>
      </c>
      <c r="F67" s="940">
        <v>80</v>
      </c>
      <c r="G67" s="940">
        <v>100</v>
      </c>
      <c r="H67" s="940">
        <v>100</v>
      </c>
      <c r="I67" s="941">
        <v>87.5</v>
      </c>
      <c r="J67" s="940">
        <v>100</v>
      </c>
      <c r="K67" s="940">
        <v>100</v>
      </c>
      <c r="L67" s="940">
        <v>100</v>
      </c>
      <c r="M67" s="940">
        <v>100</v>
      </c>
      <c r="N67" s="940">
        <v>100</v>
      </c>
      <c r="O67" s="940">
        <v>100</v>
      </c>
      <c r="P67" s="941">
        <v>100</v>
      </c>
      <c r="Q67" s="940">
        <v>100</v>
      </c>
      <c r="R67" s="940">
        <v>100</v>
      </c>
      <c r="S67" s="940">
        <v>100</v>
      </c>
      <c r="T67" s="940">
        <v>80</v>
      </c>
      <c r="U67" s="940">
        <v>100</v>
      </c>
      <c r="V67" s="940">
        <v>100</v>
      </c>
      <c r="W67" s="941">
        <v>87.5</v>
      </c>
    </row>
    <row r="68" spans="1:23" s="1" customFormat="1" ht="24">
      <c r="A68" s="1104"/>
      <c r="B68" s="939" t="s">
        <v>605</v>
      </c>
      <c r="C68" s="940">
        <v>100</v>
      </c>
      <c r="D68" s="940">
        <v>100</v>
      </c>
      <c r="E68" s="940">
        <v>100</v>
      </c>
      <c r="F68" s="940">
        <v>90</v>
      </c>
      <c r="G68" s="940">
        <v>100</v>
      </c>
      <c r="H68" s="940">
        <v>90</v>
      </c>
      <c r="I68" s="941">
        <v>87.5</v>
      </c>
      <c r="J68" s="940">
        <v>100</v>
      </c>
      <c r="K68" s="940">
        <v>100</v>
      </c>
      <c r="L68" s="940">
        <v>100</v>
      </c>
      <c r="M68" s="940">
        <v>100</v>
      </c>
      <c r="N68" s="940">
        <v>100</v>
      </c>
      <c r="O68" s="940">
        <v>100</v>
      </c>
      <c r="P68" s="941">
        <v>100</v>
      </c>
      <c r="Q68" s="940">
        <v>100</v>
      </c>
      <c r="R68" s="940">
        <v>100</v>
      </c>
      <c r="S68" s="940">
        <v>100</v>
      </c>
      <c r="T68" s="940">
        <v>90</v>
      </c>
      <c r="U68" s="940">
        <v>100</v>
      </c>
      <c r="V68" s="940">
        <v>90</v>
      </c>
      <c r="W68" s="941">
        <v>87.5</v>
      </c>
    </row>
    <row r="69" spans="1:23" s="1" customFormat="1">
      <c r="A69" s="1104"/>
      <c r="B69" s="939" t="s">
        <v>606</v>
      </c>
      <c r="C69" s="940">
        <v>100</v>
      </c>
      <c r="D69" s="940">
        <v>100</v>
      </c>
      <c r="E69" s="940">
        <v>88.888888888888886</v>
      </c>
      <c r="F69" s="940">
        <v>90</v>
      </c>
      <c r="G69" s="940">
        <v>100</v>
      </c>
      <c r="H69" s="940">
        <v>90</v>
      </c>
      <c r="I69" s="941">
        <v>87.5</v>
      </c>
      <c r="J69" s="940">
        <v>100</v>
      </c>
      <c r="K69" s="940">
        <v>100</v>
      </c>
      <c r="L69" s="940">
        <v>100</v>
      </c>
      <c r="M69" s="940">
        <v>100</v>
      </c>
      <c r="N69" s="940">
        <v>100</v>
      </c>
      <c r="O69" s="940">
        <v>100</v>
      </c>
      <c r="P69" s="941">
        <v>100</v>
      </c>
      <c r="Q69" s="940">
        <v>100</v>
      </c>
      <c r="R69" s="940">
        <v>100</v>
      </c>
      <c r="S69" s="940">
        <v>88.888888888888886</v>
      </c>
      <c r="T69" s="940">
        <v>90</v>
      </c>
      <c r="U69" s="940">
        <v>100</v>
      </c>
      <c r="V69" s="940">
        <v>90</v>
      </c>
      <c r="W69" s="941">
        <v>87.5</v>
      </c>
    </row>
    <row r="70" spans="1:23" s="1" customFormat="1">
      <c r="A70" s="1104"/>
      <c r="B70" s="939" t="s">
        <v>607</v>
      </c>
      <c r="C70" s="940">
        <v>100</v>
      </c>
      <c r="D70" s="940">
        <v>100</v>
      </c>
      <c r="E70" s="940">
        <v>100</v>
      </c>
      <c r="F70" s="940">
        <v>90</v>
      </c>
      <c r="G70" s="940">
        <v>100</v>
      </c>
      <c r="H70" s="940">
        <v>90</v>
      </c>
      <c r="I70" s="941">
        <v>87.5</v>
      </c>
      <c r="J70" s="940">
        <v>100</v>
      </c>
      <c r="K70" s="940">
        <v>100</v>
      </c>
      <c r="L70" s="940">
        <v>100</v>
      </c>
      <c r="M70" s="940">
        <v>100</v>
      </c>
      <c r="N70" s="940">
        <v>100</v>
      </c>
      <c r="O70" s="940">
        <v>100</v>
      </c>
      <c r="P70" s="941">
        <v>100</v>
      </c>
      <c r="Q70" s="940">
        <v>100</v>
      </c>
      <c r="R70" s="940">
        <v>100</v>
      </c>
      <c r="S70" s="940">
        <v>100</v>
      </c>
      <c r="T70" s="940">
        <v>90</v>
      </c>
      <c r="U70" s="940">
        <v>100</v>
      </c>
      <c r="V70" s="940">
        <v>90</v>
      </c>
      <c r="W70" s="941">
        <v>87.5</v>
      </c>
    </row>
    <row r="71" spans="1:23" s="1" customFormat="1">
      <c r="A71" s="1104"/>
      <c r="B71" s="939" t="s">
        <v>608</v>
      </c>
      <c r="C71" s="940">
        <v>100</v>
      </c>
      <c r="D71" s="940">
        <v>100</v>
      </c>
      <c r="E71" s="940">
        <v>100</v>
      </c>
      <c r="F71" s="940">
        <v>90</v>
      </c>
      <c r="G71" s="940">
        <v>100</v>
      </c>
      <c r="H71" s="940">
        <v>90</v>
      </c>
      <c r="I71" s="941">
        <v>87.5</v>
      </c>
      <c r="J71" s="940">
        <v>100</v>
      </c>
      <c r="K71" s="940">
        <v>100</v>
      </c>
      <c r="L71" s="940">
        <v>100</v>
      </c>
      <c r="M71" s="940">
        <v>100</v>
      </c>
      <c r="N71" s="940">
        <v>100</v>
      </c>
      <c r="O71" s="940">
        <v>100</v>
      </c>
      <c r="P71" s="941">
        <v>100</v>
      </c>
      <c r="Q71" s="940">
        <v>100</v>
      </c>
      <c r="R71" s="940">
        <v>100</v>
      </c>
      <c r="S71" s="940">
        <v>100</v>
      </c>
      <c r="T71" s="940">
        <v>90</v>
      </c>
      <c r="U71" s="940">
        <v>100</v>
      </c>
      <c r="V71" s="940">
        <v>90</v>
      </c>
      <c r="W71" s="941">
        <v>87.5</v>
      </c>
    </row>
    <row r="72" spans="1:23" s="1" customFormat="1">
      <c r="A72" s="1104"/>
      <c r="B72" s="939" t="s">
        <v>609</v>
      </c>
      <c r="C72" s="940">
        <v>100</v>
      </c>
      <c r="D72" s="940">
        <v>100</v>
      </c>
      <c r="E72" s="940">
        <v>100</v>
      </c>
      <c r="F72" s="940">
        <v>90</v>
      </c>
      <c r="G72" s="940">
        <v>100</v>
      </c>
      <c r="H72" s="940">
        <v>90</v>
      </c>
      <c r="I72" s="941">
        <v>87.5</v>
      </c>
      <c r="J72" s="940">
        <v>100</v>
      </c>
      <c r="K72" s="940">
        <v>100</v>
      </c>
      <c r="L72" s="940">
        <v>100</v>
      </c>
      <c r="M72" s="940">
        <v>100</v>
      </c>
      <c r="N72" s="940">
        <v>100</v>
      </c>
      <c r="O72" s="940">
        <v>100</v>
      </c>
      <c r="P72" s="941">
        <v>100</v>
      </c>
      <c r="Q72" s="940">
        <v>100</v>
      </c>
      <c r="R72" s="940">
        <v>100</v>
      </c>
      <c r="S72" s="940">
        <v>100</v>
      </c>
      <c r="T72" s="940">
        <v>90</v>
      </c>
      <c r="U72" s="940">
        <v>100</v>
      </c>
      <c r="V72" s="940">
        <v>90</v>
      </c>
      <c r="W72" s="941">
        <v>87.5</v>
      </c>
    </row>
    <row r="73" spans="1:23" s="1" customFormat="1">
      <c r="A73" s="1104"/>
      <c r="B73" s="939" t="s">
        <v>72</v>
      </c>
      <c r="C73" s="940">
        <v>83.333333333333343</v>
      </c>
      <c r="D73" s="940">
        <v>85.714285714285708</v>
      </c>
      <c r="E73" s="940">
        <v>85.714285714285708</v>
      </c>
      <c r="F73" s="940"/>
      <c r="G73" s="940"/>
      <c r="H73" s="940"/>
      <c r="I73" s="941" t="s">
        <v>443</v>
      </c>
      <c r="J73" s="940">
        <v>100</v>
      </c>
      <c r="K73" s="940">
        <v>100</v>
      </c>
      <c r="L73" s="940">
        <v>100</v>
      </c>
      <c r="M73" s="940"/>
      <c r="N73" s="940"/>
      <c r="O73" s="940"/>
      <c r="P73" s="941" t="s">
        <v>443</v>
      </c>
      <c r="Q73" s="940">
        <v>83.333333333333343</v>
      </c>
      <c r="R73" s="940">
        <v>85.714285714285708</v>
      </c>
      <c r="S73" s="940">
        <v>85.714285714285708</v>
      </c>
      <c r="T73" s="940"/>
      <c r="U73" s="940"/>
      <c r="V73" s="940"/>
      <c r="W73" s="941" t="s">
        <v>443</v>
      </c>
    </row>
    <row r="74" spans="1:23" s="1" customFormat="1">
      <c r="A74" s="1104"/>
      <c r="B74" s="939" t="s">
        <v>296</v>
      </c>
      <c r="C74" s="940"/>
      <c r="D74" s="940"/>
      <c r="E74" s="940"/>
      <c r="F74" s="940">
        <v>80</v>
      </c>
      <c r="G74" s="940">
        <v>71.428571428571431</v>
      </c>
      <c r="H74" s="940">
        <v>80</v>
      </c>
      <c r="I74" s="941">
        <v>87.5</v>
      </c>
      <c r="J74" s="940"/>
      <c r="K74" s="940"/>
      <c r="L74" s="940"/>
      <c r="M74" s="940">
        <v>100</v>
      </c>
      <c r="N74" s="940">
        <v>100</v>
      </c>
      <c r="O74" s="940">
        <v>100</v>
      </c>
      <c r="P74" s="941">
        <v>100</v>
      </c>
      <c r="Q74" s="940"/>
      <c r="R74" s="940"/>
      <c r="S74" s="940"/>
      <c r="T74" s="940">
        <v>80</v>
      </c>
      <c r="U74" s="940">
        <v>71.428571428571431</v>
      </c>
      <c r="V74" s="940">
        <v>80</v>
      </c>
      <c r="W74" s="941">
        <v>87.5</v>
      </c>
    </row>
    <row r="75" spans="1:23" s="1" customFormat="1">
      <c r="A75" s="1104"/>
      <c r="B75" s="939" t="s">
        <v>297</v>
      </c>
      <c r="C75" s="940"/>
      <c r="D75" s="940"/>
      <c r="E75" s="940"/>
      <c r="F75" s="940">
        <v>80</v>
      </c>
      <c r="G75" s="940">
        <v>71.428571428571431</v>
      </c>
      <c r="H75" s="940">
        <v>80</v>
      </c>
      <c r="I75" s="941">
        <v>87.5</v>
      </c>
      <c r="J75" s="940"/>
      <c r="K75" s="940"/>
      <c r="L75" s="940"/>
      <c r="M75" s="940">
        <v>100</v>
      </c>
      <c r="N75" s="940">
        <v>100</v>
      </c>
      <c r="O75" s="940">
        <v>100</v>
      </c>
      <c r="P75" s="941">
        <v>100</v>
      </c>
      <c r="Q75" s="940"/>
      <c r="R75" s="940"/>
      <c r="S75" s="940"/>
      <c r="T75" s="940">
        <v>80</v>
      </c>
      <c r="U75" s="940">
        <v>71.428571428571431</v>
      </c>
      <c r="V75" s="940">
        <v>80</v>
      </c>
      <c r="W75" s="941">
        <v>87.5</v>
      </c>
    </row>
    <row r="76" spans="1:23" s="1" customFormat="1">
      <c r="A76" s="1105"/>
      <c r="B76" s="942" t="s">
        <v>73</v>
      </c>
      <c r="C76" s="943">
        <v>80</v>
      </c>
      <c r="D76" s="943">
        <v>100</v>
      </c>
      <c r="E76" s="943">
        <v>75</v>
      </c>
      <c r="F76" s="943">
        <v>100</v>
      </c>
      <c r="G76" s="943">
        <v>75</v>
      </c>
      <c r="H76" s="943">
        <v>50</v>
      </c>
      <c r="I76" s="944">
        <v>100</v>
      </c>
      <c r="J76" s="943">
        <v>100</v>
      </c>
      <c r="K76" s="943">
        <v>100</v>
      </c>
      <c r="L76" s="943">
        <v>100</v>
      </c>
      <c r="M76" s="943">
        <v>100</v>
      </c>
      <c r="N76" s="943">
        <v>100</v>
      </c>
      <c r="O76" s="943">
        <v>100</v>
      </c>
      <c r="P76" s="944">
        <v>100</v>
      </c>
      <c r="Q76" s="943">
        <v>80</v>
      </c>
      <c r="R76" s="943">
        <v>100</v>
      </c>
      <c r="S76" s="943">
        <v>75</v>
      </c>
      <c r="T76" s="943">
        <v>100</v>
      </c>
      <c r="U76" s="943">
        <v>75</v>
      </c>
      <c r="V76" s="943">
        <v>50</v>
      </c>
      <c r="W76" s="944">
        <v>100</v>
      </c>
    </row>
    <row r="77" spans="1:23" s="1" customFormat="1" ht="24">
      <c r="A77" s="1106" t="s">
        <v>74</v>
      </c>
      <c r="B77" s="945" t="s">
        <v>298</v>
      </c>
      <c r="C77" s="946"/>
      <c r="D77" s="946"/>
      <c r="E77" s="946"/>
      <c r="F77" s="946">
        <v>98.550724637681171</v>
      </c>
      <c r="G77" s="946">
        <v>100</v>
      </c>
      <c r="H77" s="946">
        <v>97.727272727272734</v>
      </c>
      <c r="I77" s="947">
        <v>100</v>
      </c>
      <c r="J77" s="946"/>
      <c r="K77" s="946"/>
      <c r="L77" s="946"/>
      <c r="M77" s="946">
        <v>100</v>
      </c>
      <c r="N77" s="946">
        <v>100</v>
      </c>
      <c r="O77" s="946">
        <v>100</v>
      </c>
      <c r="P77" s="947">
        <v>100</v>
      </c>
      <c r="Q77" s="946"/>
      <c r="R77" s="946"/>
      <c r="S77" s="946"/>
      <c r="T77" s="946">
        <v>98.550724637681171</v>
      </c>
      <c r="U77" s="946">
        <v>100</v>
      </c>
      <c r="V77" s="946">
        <v>97.727272727272734</v>
      </c>
      <c r="W77" s="947">
        <v>100</v>
      </c>
    </row>
    <row r="78" spans="1:23" s="1" customFormat="1">
      <c r="A78" s="1107"/>
      <c r="B78" s="939" t="s">
        <v>299</v>
      </c>
      <c r="C78" s="940"/>
      <c r="D78" s="940"/>
      <c r="E78" s="940"/>
      <c r="F78" s="940">
        <v>98.550724637681171</v>
      </c>
      <c r="G78" s="940">
        <v>100</v>
      </c>
      <c r="H78" s="940">
        <v>95.454545454545453</v>
      </c>
      <c r="I78" s="941">
        <v>91.489361702127653</v>
      </c>
      <c r="J78" s="940"/>
      <c r="K78" s="940"/>
      <c r="L78" s="940"/>
      <c r="M78" s="940">
        <v>100</v>
      </c>
      <c r="N78" s="940">
        <v>100</v>
      </c>
      <c r="O78" s="940">
        <v>100</v>
      </c>
      <c r="P78" s="941">
        <v>95.555555555555557</v>
      </c>
      <c r="Q78" s="940"/>
      <c r="R78" s="940"/>
      <c r="S78" s="940"/>
      <c r="T78" s="940">
        <v>98.550724637681171</v>
      </c>
      <c r="U78" s="940">
        <v>100</v>
      </c>
      <c r="V78" s="940">
        <v>95.454545454545453</v>
      </c>
      <c r="W78" s="941">
        <v>95.744680851063833</v>
      </c>
    </row>
    <row r="79" spans="1:23" s="1" customFormat="1">
      <c r="A79" s="1107"/>
      <c r="B79" s="939" t="s">
        <v>300</v>
      </c>
      <c r="C79" s="940"/>
      <c r="D79" s="940"/>
      <c r="E79" s="940"/>
      <c r="F79" s="940">
        <v>98.550724637681171</v>
      </c>
      <c r="G79" s="940">
        <v>100</v>
      </c>
      <c r="H79" s="940">
        <v>97.674418604651152</v>
      </c>
      <c r="I79" s="941">
        <v>95.744680851063833</v>
      </c>
      <c r="J79" s="940"/>
      <c r="K79" s="940"/>
      <c r="L79" s="940"/>
      <c r="M79" s="940">
        <v>100</v>
      </c>
      <c r="N79" s="940">
        <v>100</v>
      </c>
      <c r="O79" s="940">
        <v>100</v>
      </c>
      <c r="P79" s="941">
        <v>100</v>
      </c>
      <c r="Q79" s="940"/>
      <c r="R79" s="940"/>
      <c r="S79" s="940"/>
      <c r="T79" s="940">
        <v>98.550724637681171</v>
      </c>
      <c r="U79" s="940">
        <v>100</v>
      </c>
      <c r="V79" s="940">
        <v>97.674418604651152</v>
      </c>
      <c r="W79" s="941">
        <v>95.744680851063833</v>
      </c>
    </row>
    <row r="80" spans="1:23" s="1" customFormat="1">
      <c r="A80" s="1107"/>
      <c r="B80" s="939" t="s">
        <v>301</v>
      </c>
      <c r="C80" s="940"/>
      <c r="D80" s="940"/>
      <c r="E80" s="940"/>
      <c r="F80" s="940">
        <v>98.550724637681171</v>
      </c>
      <c r="G80" s="940">
        <v>100</v>
      </c>
      <c r="H80" s="940">
        <v>97.674418604651152</v>
      </c>
      <c r="I80" s="941">
        <v>95.744680851063833</v>
      </c>
      <c r="J80" s="940"/>
      <c r="K80" s="940"/>
      <c r="L80" s="940"/>
      <c r="M80" s="940">
        <v>100</v>
      </c>
      <c r="N80" s="940">
        <v>100</v>
      </c>
      <c r="O80" s="940">
        <v>100</v>
      </c>
      <c r="P80" s="941">
        <v>100</v>
      </c>
      <c r="Q80" s="940"/>
      <c r="R80" s="940"/>
      <c r="S80" s="940"/>
      <c r="T80" s="940">
        <v>98.550724637681171</v>
      </c>
      <c r="U80" s="940">
        <v>100</v>
      </c>
      <c r="V80" s="940">
        <v>97.674418604651152</v>
      </c>
      <c r="W80" s="941">
        <v>95.744680851063833</v>
      </c>
    </row>
    <row r="81" spans="1:23" s="1" customFormat="1">
      <c r="A81" s="1107"/>
      <c r="B81" s="939" t="s">
        <v>302</v>
      </c>
      <c r="C81" s="940"/>
      <c r="D81" s="940"/>
      <c r="E81" s="940"/>
      <c r="F81" s="940">
        <v>98.550724637681171</v>
      </c>
      <c r="G81" s="940">
        <v>100</v>
      </c>
      <c r="H81" s="940">
        <v>97.727272727272734</v>
      </c>
      <c r="I81" s="941">
        <v>95.744680851063833</v>
      </c>
      <c r="J81" s="940"/>
      <c r="K81" s="940"/>
      <c r="L81" s="940"/>
      <c r="M81" s="940">
        <v>100</v>
      </c>
      <c r="N81" s="940">
        <v>100</v>
      </c>
      <c r="O81" s="940">
        <v>100</v>
      </c>
      <c r="P81" s="941">
        <v>100</v>
      </c>
      <c r="Q81" s="940"/>
      <c r="R81" s="940"/>
      <c r="S81" s="940"/>
      <c r="T81" s="940">
        <v>98.550724637681171</v>
      </c>
      <c r="U81" s="940">
        <v>100</v>
      </c>
      <c r="V81" s="940">
        <v>97.727272727272734</v>
      </c>
      <c r="W81" s="941">
        <v>95.744680851063833</v>
      </c>
    </row>
    <row r="82" spans="1:23" s="1" customFormat="1">
      <c r="A82" s="1107"/>
      <c r="B82" s="939" t="s">
        <v>303</v>
      </c>
      <c r="C82" s="940"/>
      <c r="D82" s="940"/>
      <c r="E82" s="940"/>
      <c r="F82" s="940">
        <v>98.550724637681171</v>
      </c>
      <c r="G82" s="940">
        <v>100</v>
      </c>
      <c r="H82" s="940">
        <v>97.727272727272734</v>
      </c>
      <c r="I82" s="941">
        <v>95.833333333333343</v>
      </c>
      <c r="J82" s="940"/>
      <c r="K82" s="940"/>
      <c r="L82" s="940"/>
      <c r="M82" s="940">
        <v>100</v>
      </c>
      <c r="N82" s="940">
        <v>100</v>
      </c>
      <c r="O82" s="940">
        <v>100</v>
      </c>
      <c r="P82" s="941">
        <v>100</v>
      </c>
      <c r="Q82" s="940"/>
      <c r="R82" s="940"/>
      <c r="S82" s="940"/>
      <c r="T82" s="940">
        <v>98.550724637681171</v>
      </c>
      <c r="U82" s="940">
        <v>100</v>
      </c>
      <c r="V82" s="940">
        <v>97.727272727272734</v>
      </c>
      <c r="W82" s="941">
        <v>95.833333333333343</v>
      </c>
    </row>
    <row r="83" spans="1:23" s="1" customFormat="1">
      <c r="A83" s="1107"/>
      <c r="B83" s="939" t="s">
        <v>304</v>
      </c>
      <c r="C83" s="940"/>
      <c r="D83" s="940"/>
      <c r="E83" s="940"/>
      <c r="F83" s="940">
        <v>98.550724637681171</v>
      </c>
      <c r="G83" s="940">
        <v>100</v>
      </c>
      <c r="H83" s="940">
        <v>97.727272727272734</v>
      </c>
      <c r="I83" s="941">
        <v>95.833333333333343</v>
      </c>
      <c r="J83" s="940"/>
      <c r="K83" s="940"/>
      <c r="L83" s="940"/>
      <c r="M83" s="940">
        <v>100</v>
      </c>
      <c r="N83" s="940">
        <v>100</v>
      </c>
      <c r="O83" s="940">
        <v>100</v>
      </c>
      <c r="P83" s="941">
        <v>100</v>
      </c>
      <c r="Q83" s="940"/>
      <c r="R83" s="940"/>
      <c r="S83" s="940"/>
      <c r="T83" s="940">
        <v>98.550724637681171</v>
      </c>
      <c r="U83" s="940">
        <v>100</v>
      </c>
      <c r="V83" s="940">
        <v>97.727272727272734</v>
      </c>
      <c r="W83" s="941">
        <v>95.833333333333343</v>
      </c>
    </row>
    <row r="84" spans="1:23" s="1" customFormat="1">
      <c r="A84" s="1107"/>
      <c r="B84" s="939" t="s">
        <v>75</v>
      </c>
      <c r="C84" s="940"/>
      <c r="D84" s="940"/>
      <c r="E84" s="940"/>
      <c r="F84" s="940">
        <v>98.550724637681171</v>
      </c>
      <c r="G84" s="940">
        <v>100</v>
      </c>
      <c r="H84" s="940">
        <v>97.727272727272734</v>
      </c>
      <c r="I84" s="941">
        <v>100</v>
      </c>
      <c r="J84" s="940"/>
      <c r="K84" s="940"/>
      <c r="L84" s="940"/>
      <c r="M84" s="940">
        <v>100</v>
      </c>
      <c r="N84" s="940">
        <v>100</v>
      </c>
      <c r="O84" s="940">
        <v>100</v>
      </c>
      <c r="P84" s="941">
        <v>100</v>
      </c>
      <c r="Q84" s="940"/>
      <c r="R84" s="940"/>
      <c r="S84" s="940"/>
      <c r="T84" s="940">
        <v>98.550724637681171</v>
      </c>
      <c r="U84" s="940">
        <v>100</v>
      </c>
      <c r="V84" s="940">
        <v>97.727272727272734</v>
      </c>
      <c r="W84" s="941">
        <v>100</v>
      </c>
    </row>
    <row r="85" spans="1:23" s="1" customFormat="1">
      <c r="A85" s="1107"/>
      <c r="B85" s="939" t="s">
        <v>305</v>
      </c>
      <c r="C85" s="940"/>
      <c r="D85" s="940"/>
      <c r="E85" s="940"/>
      <c r="F85" s="940">
        <v>98.550724637681171</v>
      </c>
      <c r="G85" s="940">
        <v>100</v>
      </c>
      <c r="H85" s="940">
        <v>97.727272727272734</v>
      </c>
      <c r="I85" s="941">
        <v>95.833333333333343</v>
      </c>
      <c r="J85" s="940"/>
      <c r="K85" s="940"/>
      <c r="L85" s="940"/>
      <c r="M85" s="940">
        <v>100</v>
      </c>
      <c r="N85" s="940">
        <v>100</v>
      </c>
      <c r="O85" s="940">
        <v>100</v>
      </c>
      <c r="P85" s="941">
        <v>100</v>
      </c>
      <c r="Q85" s="940"/>
      <c r="R85" s="940"/>
      <c r="S85" s="940"/>
      <c r="T85" s="940">
        <v>98.550724637681171</v>
      </c>
      <c r="U85" s="940">
        <v>100</v>
      </c>
      <c r="V85" s="940">
        <v>97.727272727272734</v>
      </c>
      <c r="W85" s="941">
        <v>95.833333333333343</v>
      </c>
    </row>
    <row r="86" spans="1:23" s="1" customFormat="1">
      <c r="A86" s="1107"/>
      <c r="B86" s="939" t="s">
        <v>306</v>
      </c>
      <c r="C86" s="940"/>
      <c r="D86" s="940"/>
      <c r="E86" s="940"/>
      <c r="F86" s="940">
        <v>98.550724637681171</v>
      </c>
      <c r="G86" s="940">
        <v>100</v>
      </c>
      <c r="H86" s="940">
        <v>97.727272727272734</v>
      </c>
      <c r="I86" s="941">
        <v>93.877551020408163</v>
      </c>
      <c r="J86" s="940"/>
      <c r="K86" s="940"/>
      <c r="L86" s="940"/>
      <c r="M86" s="940">
        <v>100</v>
      </c>
      <c r="N86" s="940">
        <v>100</v>
      </c>
      <c r="O86" s="940">
        <v>100</v>
      </c>
      <c r="P86" s="941">
        <v>100</v>
      </c>
      <c r="Q86" s="940"/>
      <c r="R86" s="940"/>
      <c r="S86" s="940"/>
      <c r="T86" s="940">
        <v>98.550724637681171</v>
      </c>
      <c r="U86" s="940">
        <v>100</v>
      </c>
      <c r="V86" s="940">
        <v>97.727272727272734</v>
      </c>
      <c r="W86" s="941">
        <v>93.877551020408163</v>
      </c>
    </row>
    <row r="87" spans="1:23" s="1" customFormat="1">
      <c r="A87" s="1107"/>
      <c r="B87" s="939" t="s">
        <v>307</v>
      </c>
      <c r="C87" s="940"/>
      <c r="D87" s="940"/>
      <c r="E87" s="940"/>
      <c r="F87" s="940">
        <v>98.550724637681171</v>
      </c>
      <c r="G87" s="940">
        <v>100</v>
      </c>
      <c r="H87" s="940">
        <v>97.727272727272734</v>
      </c>
      <c r="I87" s="941">
        <v>93.877551020408163</v>
      </c>
      <c r="J87" s="940"/>
      <c r="K87" s="940"/>
      <c r="L87" s="940"/>
      <c r="M87" s="940">
        <v>100</v>
      </c>
      <c r="N87" s="940">
        <v>100</v>
      </c>
      <c r="O87" s="940">
        <v>100</v>
      </c>
      <c r="P87" s="941">
        <v>100</v>
      </c>
      <c r="Q87" s="940"/>
      <c r="R87" s="940"/>
      <c r="S87" s="940"/>
      <c r="T87" s="940">
        <v>98.550724637681171</v>
      </c>
      <c r="U87" s="940">
        <v>100</v>
      </c>
      <c r="V87" s="940">
        <v>97.727272727272734</v>
      </c>
      <c r="W87" s="941">
        <v>93.877551020408163</v>
      </c>
    </row>
    <row r="88" spans="1:23" s="1" customFormat="1">
      <c r="A88" s="1107"/>
      <c r="B88" s="939" t="s">
        <v>308</v>
      </c>
      <c r="C88" s="940"/>
      <c r="D88" s="940"/>
      <c r="E88" s="940"/>
      <c r="F88" s="940">
        <v>98.461538461538467</v>
      </c>
      <c r="G88" s="940">
        <v>100</v>
      </c>
      <c r="H88" s="940">
        <v>97.727272727272734</v>
      </c>
      <c r="I88" s="941">
        <v>93.877551020408163</v>
      </c>
      <c r="J88" s="940"/>
      <c r="K88" s="940"/>
      <c r="L88" s="940"/>
      <c r="M88" s="940">
        <v>100</v>
      </c>
      <c r="N88" s="940">
        <v>100</v>
      </c>
      <c r="O88" s="940">
        <v>100</v>
      </c>
      <c r="P88" s="941">
        <v>100</v>
      </c>
      <c r="Q88" s="940"/>
      <c r="R88" s="940"/>
      <c r="S88" s="940"/>
      <c r="T88" s="940">
        <v>98.461538461538467</v>
      </c>
      <c r="U88" s="940">
        <v>100</v>
      </c>
      <c r="V88" s="940">
        <v>97.727272727272734</v>
      </c>
      <c r="W88" s="941">
        <v>93.877551020408163</v>
      </c>
    </row>
    <row r="89" spans="1:23" s="1" customFormat="1" ht="22.5" customHeight="1">
      <c r="A89" s="1107"/>
      <c r="B89" s="939" t="s">
        <v>309</v>
      </c>
      <c r="C89" s="940"/>
      <c r="D89" s="940"/>
      <c r="E89" s="940"/>
      <c r="F89" s="940">
        <v>98.461538461538467</v>
      </c>
      <c r="G89" s="940">
        <v>100</v>
      </c>
      <c r="H89" s="940">
        <v>97.727272727272734</v>
      </c>
      <c r="I89" s="941">
        <v>91.83673469387756</v>
      </c>
      <c r="J89" s="940"/>
      <c r="K89" s="940"/>
      <c r="L89" s="940"/>
      <c r="M89" s="940">
        <v>100</v>
      </c>
      <c r="N89" s="940">
        <v>100</v>
      </c>
      <c r="O89" s="940">
        <v>100</v>
      </c>
      <c r="P89" s="941">
        <v>97.826086956521735</v>
      </c>
      <c r="Q89" s="940"/>
      <c r="R89" s="940"/>
      <c r="S89" s="940"/>
      <c r="T89" s="940">
        <v>98.461538461538467</v>
      </c>
      <c r="U89" s="940">
        <v>100</v>
      </c>
      <c r="V89" s="940">
        <v>97.727272727272734</v>
      </c>
      <c r="W89" s="941">
        <v>93.877551020408163</v>
      </c>
    </row>
    <row r="90" spans="1:23" s="1" customFormat="1" ht="22.5" customHeight="1">
      <c r="A90" s="1107"/>
      <c r="B90" s="939" t="s">
        <v>595</v>
      </c>
      <c r="C90" s="940"/>
      <c r="D90" s="940"/>
      <c r="E90" s="940"/>
      <c r="F90" s="940"/>
      <c r="G90" s="940"/>
      <c r="H90" s="940"/>
      <c r="I90" s="941">
        <v>95.555555555555557</v>
      </c>
      <c r="J90" s="940"/>
      <c r="K90" s="940"/>
      <c r="L90" s="940"/>
      <c r="M90" s="940"/>
      <c r="N90" s="940"/>
      <c r="O90" s="940"/>
      <c r="P90" s="941">
        <v>100</v>
      </c>
      <c r="Q90" s="940"/>
      <c r="R90" s="940"/>
      <c r="S90" s="940"/>
      <c r="T90" s="940"/>
      <c r="U90" s="940"/>
      <c r="V90" s="940"/>
      <c r="W90" s="941">
        <v>95.555555555555557</v>
      </c>
    </row>
    <row r="91" spans="1:23" s="1" customFormat="1" ht="22.5" customHeight="1">
      <c r="A91" s="1107"/>
      <c r="B91" s="942" t="s">
        <v>596</v>
      </c>
      <c r="C91" s="943"/>
      <c r="D91" s="943"/>
      <c r="E91" s="943"/>
      <c r="F91" s="943"/>
      <c r="G91" s="943"/>
      <c r="H91" s="943"/>
      <c r="I91" s="944">
        <v>91.489361702127653</v>
      </c>
      <c r="J91" s="943"/>
      <c r="K91" s="943"/>
      <c r="L91" s="943"/>
      <c r="M91" s="943"/>
      <c r="N91" s="943"/>
      <c r="O91" s="943"/>
      <c r="P91" s="944">
        <v>100</v>
      </c>
      <c r="Q91" s="943"/>
      <c r="R91" s="943"/>
      <c r="S91" s="943"/>
      <c r="T91" s="943"/>
      <c r="U91" s="943"/>
      <c r="V91" s="943"/>
      <c r="W91" s="944">
        <v>91.489361702127653</v>
      </c>
    </row>
    <row r="92" spans="1:23" s="1" customFormat="1" ht="33.75" customHeight="1">
      <c r="A92" s="1103" t="s">
        <v>327</v>
      </c>
      <c r="B92" s="945" t="s">
        <v>311</v>
      </c>
      <c r="C92" s="946"/>
      <c r="D92" s="946"/>
      <c r="E92" s="946"/>
      <c r="F92" s="946">
        <v>92.857142857142861</v>
      </c>
      <c r="G92" s="946">
        <v>87.5</v>
      </c>
      <c r="H92" s="946">
        <v>100</v>
      </c>
      <c r="I92" s="947">
        <v>100</v>
      </c>
      <c r="J92" s="946"/>
      <c r="K92" s="946"/>
      <c r="L92" s="946"/>
      <c r="M92" s="946">
        <v>100</v>
      </c>
      <c r="N92" s="946">
        <v>100</v>
      </c>
      <c r="O92" s="946">
        <v>100</v>
      </c>
      <c r="P92" s="947">
        <v>100</v>
      </c>
      <c r="Q92" s="946"/>
      <c r="R92" s="946"/>
      <c r="S92" s="946"/>
      <c r="T92" s="946">
        <v>92.857142857142861</v>
      </c>
      <c r="U92" s="946">
        <v>87.5</v>
      </c>
      <c r="V92" s="946">
        <v>100</v>
      </c>
      <c r="W92" s="947">
        <v>100</v>
      </c>
    </row>
    <row r="93" spans="1:23" s="1" customFormat="1" ht="24">
      <c r="A93" s="1104"/>
      <c r="B93" s="939" t="s">
        <v>312</v>
      </c>
      <c r="C93" s="940"/>
      <c r="D93" s="940"/>
      <c r="E93" s="940"/>
      <c r="F93" s="940">
        <v>78.571428571428569</v>
      </c>
      <c r="G93" s="940">
        <v>75</v>
      </c>
      <c r="H93" s="940">
        <v>100</v>
      </c>
      <c r="I93" s="941">
        <v>100</v>
      </c>
      <c r="J93" s="940"/>
      <c r="K93" s="940"/>
      <c r="L93" s="940"/>
      <c r="M93" s="940">
        <v>84.615384615384613</v>
      </c>
      <c r="N93" s="940">
        <v>85.714285714285708</v>
      </c>
      <c r="O93" s="940">
        <v>100</v>
      </c>
      <c r="P93" s="941">
        <v>100</v>
      </c>
      <c r="Q93" s="940"/>
      <c r="R93" s="940"/>
      <c r="S93" s="940"/>
      <c r="T93" s="940">
        <v>92.857142857142861</v>
      </c>
      <c r="U93" s="940">
        <v>87.5</v>
      </c>
      <c r="V93" s="940">
        <v>100</v>
      </c>
      <c r="W93" s="941">
        <v>100</v>
      </c>
    </row>
    <row r="94" spans="1:23" s="1" customFormat="1">
      <c r="A94" s="1104"/>
      <c r="B94" s="939" t="s">
        <v>313</v>
      </c>
      <c r="C94" s="940"/>
      <c r="D94" s="940"/>
      <c r="E94" s="940"/>
      <c r="F94" s="940">
        <v>92.857142857142861</v>
      </c>
      <c r="G94" s="940">
        <v>87.5</v>
      </c>
      <c r="H94" s="940">
        <v>100</v>
      </c>
      <c r="I94" s="941">
        <v>100</v>
      </c>
      <c r="J94" s="940"/>
      <c r="K94" s="940"/>
      <c r="L94" s="940"/>
      <c r="M94" s="940">
        <v>92.857142857142861</v>
      </c>
      <c r="N94" s="940">
        <v>100</v>
      </c>
      <c r="O94" s="940">
        <v>100</v>
      </c>
      <c r="P94" s="941">
        <v>100</v>
      </c>
      <c r="Q94" s="940"/>
      <c r="R94" s="940"/>
      <c r="S94" s="940"/>
      <c r="T94" s="940">
        <v>100</v>
      </c>
      <c r="U94" s="940">
        <v>87.5</v>
      </c>
      <c r="V94" s="940">
        <v>100</v>
      </c>
      <c r="W94" s="941">
        <v>100</v>
      </c>
    </row>
    <row r="95" spans="1:23" s="1" customFormat="1">
      <c r="A95" s="1104"/>
      <c r="B95" s="939" t="s">
        <v>610</v>
      </c>
      <c r="C95" s="940"/>
      <c r="D95" s="940"/>
      <c r="E95" s="940"/>
      <c r="F95" s="940">
        <v>87.5</v>
      </c>
      <c r="G95" s="940">
        <v>100</v>
      </c>
      <c r="H95" s="940">
        <v>66.666666666666657</v>
      </c>
      <c r="I95" s="941">
        <v>100</v>
      </c>
      <c r="J95" s="940"/>
      <c r="K95" s="940"/>
      <c r="L95" s="940"/>
      <c r="M95" s="940">
        <v>100</v>
      </c>
      <c r="N95" s="940">
        <v>100</v>
      </c>
      <c r="O95" s="940">
        <v>100</v>
      </c>
      <c r="P95" s="941">
        <v>100</v>
      </c>
      <c r="Q95" s="940"/>
      <c r="R95" s="940"/>
      <c r="S95" s="940"/>
      <c r="T95" s="940">
        <v>87.5</v>
      </c>
      <c r="U95" s="940">
        <v>100</v>
      </c>
      <c r="V95" s="940">
        <v>66.666666666666657</v>
      </c>
      <c r="W95" s="941">
        <v>100</v>
      </c>
    </row>
    <row r="96" spans="1:23" s="1" customFormat="1">
      <c r="A96" s="1104"/>
      <c r="B96" s="939" t="s">
        <v>315</v>
      </c>
      <c r="C96" s="940"/>
      <c r="D96" s="940"/>
      <c r="E96" s="940"/>
      <c r="F96" s="940">
        <v>81.818181818181827</v>
      </c>
      <c r="G96" s="940">
        <v>100</v>
      </c>
      <c r="H96" s="940">
        <v>100</v>
      </c>
      <c r="I96" s="941">
        <v>100</v>
      </c>
      <c r="J96" s="940"/>
      <c r="K96" s="940"/>
      <c r="L96" s="940"/>
      <c r="M96" s="940">
        <v>90</v>
      </c>
      <c r="N96" s="940">
        <v>100</v>
      </c>
      <c r="O96" s="940">
        <v>100</v>
      </c>
      <c r="P96" s="941">
        <v>100</v>
      </c>
      <c r="Q96" s="940"/>
      <c r="R96" s="940"/>
      <c r="S96" s="940"/>
      <c r="T96" s="940">
        <v>90.909090909090907</v>
      </c>
      <c r="U96" s="940">
        <v>100</v>
      </c>
      <c r="V96" s="940">
        <v>100</v>
      </c>
      <c r="W96" s="941">
        <v>100</v>
      </c>
    </row>
    <row r="97" spans="1:23" s="1" customFormat="1" ht="24">
      <c r="A97" s="1104"/>
      <c r="B97" s="939" t="s">
        <v>316</v>
      </c>
      <c r="C97" s="940"/>
      <c r="D97" s="940"/>
      <c r="E97" s="940"/>
      <c r="F97" s="940">
        <v>81.818181818181827</v>
      </c>
      <c r="G97" s="940">
        <v>66.666666666666657</v>
      </c>
      <c r="H97" s="940">
        <v>75</v>
      </c>
      <c r="I97" s="941">
        <v>100</v>
      </c>
      <c r="J97" s="940"/>
      <c r="K97" s="940"/>
      <c r="L97" s="940"/>
      <c r="M97" s="940">
        <v>90</v>
      </c>
      <c r="N97" s="940">
        <v>66.666666666666657</v>
      </c>
      <c r="O97" s="940">
        <v>100</v>
      </c>
      <c r="P97" s="941">
        <v>100</v>
      </c>
      <c r="Q97" s="940"/>
      <c r="R97" s="940"/>
      <c r="S97" s="940"/>
      <c r="T97" s="940">
        <v>90.909090909090907</v>
      </c>
      <c r="U97" s="940">
        <v>100</v>
      </c>
      <c r="V97" s="940">
        <v>75</v>
      </c>
      <c r="W97" s="941">
        <v>100</v>
      </c>
    </row>
    <row r="98" spans="1:23" s="1" customFormat="1">
      <c r="A98" s="1104"/>
      <c r="B98" s="939" t="s">
        <v>317</v>
      </c>
      <c r="C98" s="940"/>
      <c r="D98" s="940"/>
      <c r="E98" s="940"/>
      <c r="F98" s="940">
        <v>92.307692307692307</v>
      </c>
      <c r="G98" s="940">
        <v>50</v>
      </c>
      <c r="H98" s="940">
        <v>66.666666666666657</v>
      </c>
      <c r="I98" s="941">
        <v>100</v>
      </c>
      <c r="J98" s="940"/>
      <c r="K98" s="940"/>
      <c r="L98" s="940"/>
      <c r="M98" s="940">
        <v>100</v>
      </c>
      <c r="N98" s="940">
        <v>100</v>
      </c>
      <c r="O98" s="940">
        <v>100</v>
      </c>
      <c r="P98" s="941">
        <v>100</v>
      </c>
      <c r="Q98" s="940"/>
      <c r="R98" s="940"/>
      <c r="S98" s="940"/>
      <c r="T98" s="940">
        <v>92.307692307692307</v>
      </c>
      <c r="U98" s="940">
        <v>50</v>
      </c>
      <c r="V98" s="940">
        <v>66.666666666666657</v>
      </c>
      <c r="W98" s="941">
        <v>100</v>
      </c>
    </row>
    <row r="99" spans="1:23" s="1" customFormat="1">
      <c r="A99" s="1104"/>
      <c r="B99" s="939" t="s">
        <v>318</v>
      </c>
      <c r="C99" s="940"/>
      <c r="D99" s="940"/>
      <c r="E99" s="940"/>
      <c r="F99" s="940">
        <v>100</v>
      </c>
      <c r="G99" s="940">
        <v>75</v>
      </c>
      <c r="H99" s="940">
        <v>75</v>
      </c>
      <c r="I99" s="941">
        <v>0</v>
      </c>
      <c r="J99" s="940"/>
      <c r="K99" s="940"/>
      <c r="L99" s="940"/>
      <c r="M99" s="940">
        <v>100</v>
      </c>
      <c r="N99" s="940">
        <v>100</v>
      </c>
      <c r="O99" s="940">
        <v>100</v>
      </c>
      <c r="P99" s="941" t="s">
        <v>443</v>
      </c>
      <c r="Q99" s="940"/>
      <c r="R99" s="940"/>
      <c r="S99" s="940"/>
      <c r="T99" s="940">
        <v>100</v>
      </c>
      <c r="U99" s="940">
        <v>75</v>
      </c>
      <c r="V99" s="940">
        <v>75</v>
      </c>
      <c r="W99" s="941">
        <v>0</v>
      </c>
    </row>
    <row r="100" spans="1:23" s="1" customFormat="1">
      <c r="A100" s="1104"/>
      <c r="B100" s="939" t="s">
        <v>319</v>
      </c>
      <c r="C100" s="940"/>
      <c r="D100" s="940"/>
      <c r="E100" s="940"/>
      <c r="F100" s="940">
        <v>85.714285714285708</v>
      </c>
      <c r="G100" s="940">
        <v>71.428571428571431</v>
      </c>
      <c r="H100" s="940">
        <v>80</v>
      </c>
      <c r="I100" s="941">
        <v>100</v>
      </c>
      <c r="J100" s="940"/>
      <c r="K100" s="940"/>
      <c r="L100" s="940"/>
      <c r="M100" s="940">
        <v>100</v>
      </c>
      <c r="N100" s="940">
        <v>100</v>
      </c>
      <c r="O100" s="940">
        <v>100</v>
      </c>
      <c r="P100" s="941">
        <v>100</v>
      </c>
      <c r="Q100" s="940"/>
      <c r="R100" s="940"/>
      <c r="S100" s="940"/>
      <c r="T100" s="940">
        <v>85.714285714285708</v>
      </c>
      <c r="U100" s="940">
        <v>71.428571428571431</v>
      </c>
      <c r="V100" s="940">
        <v>80</v>
      </c>
      <c r="W100" s="941">
        <v>100</v>
      </c>
    </row>
    <row r="101" spans="1:23" s="1" customFormat="1">
      <c r="A101" s="1104"/>
      <c r="B101" s="939" t="s">
        <v>320</v>
      </c>
      <c r="C101" s="940"/>
      <c r="D101" s="940"/>
      <c r="E101" s="940"/>
      <c r="F101" s="940">
        <v>100</v>
      </c>
      <c r="G101" s="940">
        <v>71.428571428571431</v>
      </c>
      <c r="H101" s="940">
        <v>100</v>
      </c>
      <c r="I101" s="941">
        <v>75</v>
      </c>
      <c r="J101" s="940"/>
      <c r="K101" s="940"/>
      <c r="L101" s="940"/>
      <c r="M101" s="940">
        <v>100</v>
      </c>
      <c r="N101" s="940">
        <v>100</v>
      </c>
      <c r="O101" s="940">
        <v>100</v>
      </c>
      <c r="P101" s="941">
        <v>100</v>
      </c>
      <c r="Q101" s="940"/>
      <c r="R101" s="940"/>
      <c r="S101" s="940"/>
      <c r="T101" s="940">
        <v>100</v>
      </c>
      <c r="U101" s="940">
        <v>71.428571428571431</v>
      </c>
      <c r="V101" s="940">
        <v>100</v>
      </c>
      <c r="W101" s="941">
        <v>75</v>
      </c>
    </row>
    <row r="102" spans="1:23" s="1" customFormat="1" ht="24">
      <c r="A102" s="1104"/>
      <c r="B102" s="939" t="s">
        <v>321</v>
      </c>
      <c r="C102" s="940"/>
      <c r="D102" s="940"/>
      <c r="E102" s="940"/>
      <c r="F102" s="940">
        <v>90.909090909090907</v>
      </c>
      <c r="G102" s="940">
        <v>100</v>
      </c>
      <c r="H102" s="940">
        <v>50</v>
      </c>
      <c r="I102" s="941">
        <v>100</v>
      </c>
      <c r="J102" s="940"/>
      <c r="K102" s="940"/>
      <c r="L102" s="940"/>
      <c r="M102" s="940">
        <v>100</v>
      </c>
      <c r="N102" s="940">
        <v>100</v>
      </c>
      <c r="O102" s="940">
        <v>100</v>
      </c>
      <c r="P102" s="941">
        <v>100</v>
      </c>
      <c r="Q102" s="940"/>
      <c r="R102" s="940"/>
      <c r="S102" s="940"/>
      <c r="T102" s="940">
        <v>90.909090909090907</v>
      </c>
      <c r="U102" s="940">
        <v>100</v>
      </c>
      <c r="V102" s="940">
        <v>50</v>
      </c>
      <c r="W102" s="941">
        <v>100</v>
      </c>
    </row>
    <row r="103" spans="1:23" s="1" customFormat="1" ht="24">
      <c r="A103" s="1104"/>
      <c r="B103" s="939" t="s">
        <v>322</v>
      </c>
      <c r="C103" s="940"/>
      <c r="D103" s="940"/>
      <c r="E103" s="940"/>
      <c r="F103" s="940">
        <v>66.666666666666657</v>
      </c>
      <c r="G103" s="940">
        <v>100</v>
      </c>
      <c r="H103" s="940">
        <v>100</v>
      </c>
      <c r="I103" s="941">
        <v>0</v>
      </c>
      <c r="J103" s="940"/>
      <c r="K103" s="940"/>
      <c r="L103" s="940"/>
      <c r="M103" s="940">
        <v>100</v>
      </c>
      <c r="N103" s="940">
        <v>100</v>
      </c>
      <c r="O103" s="940">
        <v>100</v>
      </c>
      <c r="P103" s="941" t="s">
        <v>443</v>
      </c>
      <c r="Q103" s="940"/>
      <c r="R103" s="940"/>
      <c r="S103" s="940"/>
      <c r="T103" s="940">
        <v>66.666666666666657</v>
      </c>
      <c r="U103" s="940">
        <v>100</v>
      </c>
      <c r="V103" s="940">
        <v>100</v>
      </c>
      <c r="W103" s="941">
        <v>0</v>
      </c>
    </row>
    <row r="104" spans="1:23" s="1" customFormat="1">
      <c r="A104" s="1104"/>
      <c r="B104" s="939" t="s">
        <v>323</v>
      </c>
      <c r="C104" s="940"/>
      <c r="D104" s="940"/>
      <c r="E104" s="940"/>
      <c r="F104" s="940"/>
      <c r="G104" s="940">
        <v>100</v>
      </c>
      <c r="H104" s="940">
        <v>100</v>
      </c>
      <c r="I104" s="941" t="s">
        <v>443</v>
      </c>
      <c r="J104" s="940"/>
      <c r="K104" s="940"/>
      <c r="L104" s="940"/>
      <c r="M104" s="940"/>
      <c r="N104" s="940">
        <v>100</v>
      </c>
      <c r="O104" s="940">
        <v>100</v>
      </c>
      <c r="P104" s="941" t="s">
        <v>443</v>
      </c>
      <c r="Q104" s="940"/>
      <c r="R104" s="940"/>
      <c r="S104" s="940"/>
      <c r="T104" s="940"/>
      <c r="U104" s="940">
        <v>100</v>
      </c>
      <c r="V104" s="940">
        <v>100</v>
      </c>
      <c r="W104" s="941" t="s">
        <v>443</v>
      </c>
    </row>
    <row r="105" spans="1:23" s="1" customFormat="1">
      <c r="A105" s="1104"/>
      <c r="B105" s="939" t="s">
        <v>324</v>
      </c>
      <c r="C105" s="940"/>
      <c r="D105" s="940"/>
      <c r="E105" s="940"/>
      <c r="F105" s="940">
        <v>100</v>
      </c>
      <c r="G105" s="940">
        <v>66.666666666666657</v>
      </c>
      <c r="H105" s="940">
        <v>0</v>
      </c>
      <c r="I105" s="941">
        <v>50</v>
      </c>
      <c r="J105" s="940"/>
      <c r="K105" s="940"/>
      <c r="L105" s="940"/>
      <c r="M105" s="940">
        <v>100</v>
      </c>
      <c r="N105" s="940">
        <v>100</v>
      </c>
      <c r="O105" s="940"/>
      <c r="P105" s="941">
        <v>100</v>
      </c>
      <c r="Q105" s="940"/>
      <c r="R105" s="940"/>
      <c r="S105" s="940"/>
      <c r="T105" s="940">
        <v>100</v>
      </c>
      <c r="U105" s="940">
        <v>66.666666666666657</v>
      </c>
      <c r="V105" s="940">
        <v>0</v>
      </c>
      <c r="W105" s="941">
        <v>50</v>
      </c>
    </row>
    <row r="106" spans="1:23" s="1" customFormat="1">
      <c r="A106" s="1104"/>
      <c r="B106" s="939" t="s">
        <v>611</v>
      </c>
      <c r="C106" s="940"/>
      <c r="D106" s="940"/>
      <c r="E106" s="940"/>
      <c r="F106" s="940">
        <v>87.5</v>
      </c>
      <c r="G106" s="940">
        <v>50</v>
      </c>
      <c r="H106" s="940"/>
      <c r="I106" s="941">
        <v>100</v>
      </c>
      <c r="J106" s="940"/>
      <c r="K106" s="940"/>
      <c r="L106" s="940"/>
      <c r="M106" s="940">
        <v>100</v>
      </c>
      <c r="N106" s="940">
        <v>100</v>
      </c>
      <c r="O106" s="940"/>
      <c r="P106" s="941">
        <v>100</v>
      </c>
      <c r="Q106" s="940"/>
      <c r="R106" s="940"/>
      <c r="S106" s="940"/>
      <c r="T106" s="940">
        <v>87.5</v>
      </c>
      <c r="U106" s="940">
        <v>50</v>
      </c>
      <c r="V106" s="940"/>
      <c r="W106" s="941">
        <v>100</v>
      </c>
    </row>
    <row r="107" spans="1:23" s="1" customFormat="1">
      <c r="A107" s="1105"/>
      <c r="B107" s="942" t="s">
        <v>326</v>
      </c>
      <c r="C107" s="943"/>
      <c r="D107" s="943"/>
      <c r="E107" s="943"/>
      <c r="F107" s="943"/>
      <c r="G107" s="943">
        <v>100</v>
      </c>
      <c r="H107" s="943">
        <v>100</v>
      </c>
      <c r="I107" s="944" t="s">
        <v>443</v>
      </c>
      <c r="J107" s="943"/>
      <c r="K107" s="943"/>
      <c r="L107" s="943"/>
      <c r="M107" s="943"/>
      <c r="N107" s="943">
        <v>100</v>
      </c>
      <c r="O107" s="943">
        <v>100</v>
      </c>
      <c r="P107" s="944" t="s">
        <v>443</v>
      </c>
      <c r="Q107" s="943"/>
      <c r="R107" s="943"/>
      <c r="S107" s="943"/>
      <c r="T107" s="943"/>
      <c r="U107" s="943">
        <v>100</v>
      </c>
      <c r="V107" s="943">
        <v>100</v>
      </c>
      <c r="W107" s="944" t="s">
        <v>443</v>
      </c>
    </row>
    <row r="108" spans="1:23" s="1" customFormat="1" ht="24">
      <c r="A108" s="1108" t="s">
        <v>337</v>
      </c>
      <c r="B108" s="945" t="s">
        <v>338</v>
      </c>
      <c r="C108" s="946"/>
      <c r="D108" s="946"/>
      <c r="E108" s="946"/>
      <c r="F108" s="946"/>
      <c r="G108" s="946"/>
      <c r="H108" s="946">
        <v>100</v>
      </c>
      <c r="I108" s="947">
        <v>85.714285714285708</v>
      </c>
      <c r="J108" s="946"/>
      <c r="K108" s="946"/>
      <c r="L108" s="946"/>
      <c r="M108" s="946"/>
      <c r="N108" s="946"/>
      <c r="O108" s="946">
        <v>100</v>
      </c>
      <c r="P108" s="947">
        <v>100</v>
      </c>
      <c r="Q108" s="946"/>
      <c r="R108" s="946"/>
      <c r="S108" s="946"/>
      <c r="T108" s="946"/>
      <c r="U108" s="946"/>
      <c r="V108" s="946">
        <v>100</v>
      </c>
      <c r="W108" s="947">
        <v>85.714285714285708</v>
      </c>
    </row>
    <row r="109" spans="1:23" s="1" customFormat="1" ht="24">
      <c r="A109" s="1109"/>
      <c r="B109" s="939" t="s">
        <v>339</v>
      </c>
      <c r="C109" s="940"/>
      <c r="D109" s="940"/>
      <c r="E109" s="940"/>
      <c r="F109" s="940"/>
      <c r="G109" s="940"/>
      <c r="H109" s="940">
        <v>100</v>
      </c>
      <c r="I109" s="941">
        <v>100</v>
      </c>
      <c r="J109" s="940"/>
      <c r="K109" s="940"/>
      <c r="L109" s="940"/>
      <c r="M109" s="940"/>
      <c r="N109" s="940"/>
      <c r="O109" s="940">
        <v>100</v>
      </c>
      <c r="P109" s="941">
        <v>100</v>
      </c>
      <c r="Q109" s="940"/>
      <c r="R109" s="940"/>
      <c r="S109" s="940"/>
      <c r="T109" s="940"/>
      <c r="U109" s="940"/>
      <c r="V109" s="940">
        <v>100</v>
      </c>
      <c r="W109" s="941">
        <v>100</v>
      </c>
    </row>
    <row r="110" spans="1:23" s="1" customFormat="1" ht="24">
      <c r="A110" s="1109"/>
      <c r="B110" s="939" t="s">
        <v>340</v>
      </c>
      <c r="C110" s="940"/>
      <c r="D110" s="940"/>
      <c r="E110" s="940"/>
      <c r="F110" s="940"/>
      <c r="G110" s="940"/>
      <c r="H110" s="940">
        <v>100</v>
      </c>
      <c r="I110" s="941">
        <v>100</v>
      </c>
      <c r="J110" s="940"/>
      <c r="K110" s="940"/>
      <c r="L110" s="940"/>
      <c r="M110" s="940"/>
      <c r="N110" s="940"/>
      <c r="O110" s="940">
        <v>100</v>
      </c>
      <c r="P110" s="941">
        <v>100</v>
      </c>
      <c r="Q110" s="940"/>
      <c r="R110" s="940"/>
      <c r="S110" s="940"/>
      <c r="T110" s="940"/>
      <c r="U110" s="940"/>
      <c r="V110" s="940">
        <v>100</v>
      </c>
      <c r="W110" s="941">
        <v>100</v>
      </c>
    </row>
    <row r="111" spans="1:23" s="1" customFormat="1" ht="24">
      <c r="A111" s="1109"/>
      <c r="B111" s="939" t="s">
        <v>341</v>
      </c>
      <c r="C111" s="940"/>
      <c r="D111" s="940"/>
      <c r="E111" s="940"/>
      <c r="F111" s="940"/>
      <c r="G111" s="940"/>
      <c r="H111" s="940">
        <v>50</v>
      </c>
      <c r="I111" s="941">
        <v>100</v>
      </c>
      <c r="J111" s="940"/>
      <c r="K111" s="940"/>
      <c r="L111" s="940"/>
      <c r="M111" s="940"/>
      <c r="N111" s="940"/>
      <c r="O111" s="940">
        <v>100</v>
      </c>
      <c r="P111" s="941">
        <v>100</v>
      </c>
      <c r="Q111" s="940"/>
      <c r="R111" s="940"/>
      <c r="S111" s="940"/>
      <c r="T111" s="940"/>
      <c r="U111" s="940"/>
      <c r="V111" s="940">
        <v>50</v>
      </c>
      <c r="W111" s="941">
        <v>100</v>
      </c>
    </row>
    <row r="112" spans="1:23" s="1" customFormat="1" ht="24">
      <c r="A112" s="1109"/>
      <c r="B112" s="939" t="s">
        <v>598</v>
      </c>
      <c r="C112" s="940"/>
      <c r="D112" s="940"/>
      <c r="E112" s="940"/>
      <c r="F112" s="940"/>
      <c r="G112" s="940"/>
      <c r="H112" s="940"/>
      <c r="I112" s="941">
        <v>100</v>
      </c>
      <c r="J112" s="940"/>
      <c r="K112" s="940"/>
      <c r="L112" s="940"/>
      <c r="M112" s="940"/>
      <c r="N112" s="940"/>
      <c r="O112" s="940"/>
      <c r="P112" s="941">
        <v>100</v>
      </c>
      <c r="Q112" s="940"/>
      <c r="R112" s="940"/>
      <c r="S112" s="940"/>
      <c r="T112" s="940"/>
      <c r="U112" s="940"/>
      <c r="V112" s="940"/>
      <c r="W112" s="941">
        <v>100</v>
      </c>
    </row>
    <row r="113" spans="1:23" s="1" customFormat="1" ht="24">
      <c r="A113" s="1109"/>
      <c r="B113" s="939" t="s">
        <v>342</v>
      </c>
      <c r="C113" s="940"/>
      <c r="D113" s="940"/>
      <c r="E113" s="940"/>
      <c r="F113" s="940"/>
      <c r="G113" s="940"/>
      <c r="H113" s="940">
        <v>88.888888888888886</v>
      </c>
      <c r="I113" s="941">
        <v>60</v>
      </c>
      <c r="J113" s="940"/>
      <c r="K113" s="940"/>
      <c r="L113" s="940"/>
      <c r="M113" s="940"/>
      <c r="N113" s="940"/>
      <c r="O113" s="940">
        <v>100</v>
      </c>
      <c r="P113" s="941">
        <v>60</v>
      </c>
      <c r="Q113" s="940"/>
      <c r="R113" s="940"/>
      <c r="S113" s="940"/>
      <c r="T113" s="940"/>
      <c r="U113" s="940"/>
      <c r="V113" s="940">
        <v>88.888888888888886</v>
      </c>
      <c r="W113" s="941">
        <v>100</v>
      </c>
    </row>
    <row r="114" spans="1:23" s="1" customFormat="1" ht="24">
      <c r="A114" s="1109"/>
      <c r="B114" s="939" t="s">
        <v>343</v>
      </c>
      <c r="C114" s="940"/>
      <c r="D114" s="940"/>
      <c r="E114" s="940"/>
      <c r="F114" s="940"/>
      <c r="G114" s="940"/>
      <c r="H114" s="940">
        <v>100</v>
      </c>
      <c r="I114" s="941">
        <v>100</v>
      </c>
      <c r="J114" s="940"/>
      <c r="K114" s="940"/>
      <c r="L114" s="940"/>
      <c r="M114" s="940"/>
      <c r="N114" s="940"/>
      <c r="O114" s="940">
        <v>100</v>
      </c>
      <c r="P114" s="941">
        <v>100</v>
      </c>
      <c r="Q114" s="940"/>
      <c r="R114" s="940"/>
      <c r="S114" s="940"/>
      <c r="T114" s="940"/>
      <c r="U114" s="940"/>
      <c r="V114" s="940">
        <v>100</v>
      </c>
      <c r="W114" s="941">
        <v>100</v>
      </c>
    </row>
    <row r="115" spans="1:23" s="1" customFormat="1" ht="24">
      <c r="A115" s="1109"/>
      <c r="B115" s="939" t="s">
        <v>344</v>
      </c>
      <c r="C115" s="940"/>
      <c r="D115" s="940"/>
      <c r="E115" s="940"/>
      <c r="F115" s="940"/>
      <c r="G115" s="940"/>
      <c r="H115" s="940">
        <v>66.666666666666657</v>
      </c>
      <c r="I115" s="941">
        <v>100</v>
      </c>
      <c r="J115" s="940"/>
      <c r="K115" s="940"/>
      <c r="L115" s="940"/>
      <c r="M115" s="940"/>
      <c r="N115" s="940"/>
      <c r="O115" s="940">
        <v>100</v>
      </c>
      <c r="P115" s="941">
        <v>100</v>
      </c>
      <c r="Q115" s="940"/>
      <c r="R115" s="940"/>
      <c r="S115" s="940"/>
      <c r="T115" s="940"/>
      <c r="U115" s="940"/>
      <c r="V115" s="940">
        <v>66.666666666666657</v>
      </c>
      <c r="W115" s="941">
        <v>100</v>
      </c>
    </row>
    <row r="116" spans="1:23" s="1" customFormat="1">
      <c r="A116" s="1109"/>
      <c r="B116" s="939" t="s">
        <v>345</v>
      </c>
      <c r="C116" s="940"/>
      <c r="D116" s="940"/>
      <c r="E116" s="940"/>
      <c r="F116" s="940"/>
      <c r="G116" s="940"/>
      <c r="H116" s="940">
        <v>90</v>
      </c>
      <c r="I116" s="941">
        <v>100</v>
      </c>
      <c r="J116" s="940"/>
      <c r="K116" s="940"/>
      <c r="L116" s="940"/>
      <c r="M116" s="940"/>
      <c r="N116" s="940"/>
      <c r="O116" s="940">
        <v>100</v>
      </c>
      <c r="P116" s="941">
        <v>100</v>
      </c>
      <c r="Q116" s="940"/>
      <c r="R116" s="940"/>
      <c r="S116" s="940"/>
      <c r="T116" s="940"/>
      <c r="U116" s="940"/>
      <c r="V116" s="940">
        <v>90</v>
      </c>
      <c r="W116" s="941">
        <v>100</v>
      </c>
    </row>
    <row r="117" spans="1:23" s="1" customFormat="1" ht="24">
      <c r="A117" s="1109"/>
      <c r="B117" s="939" t="s">
        <v>346</v>
      </c>
      <c r="C117" s="940"/>
      <c r="D117" s="940"/>
      <c r="E117" s="940"/>
      <c r="F117" s="940"/>
      <c r="G117" s="940"/>
      <c r="H117" s="940">
        <v>100</v>
      </c>
      <c r="I117" s="941">
        <v>100</v>
      </c>
      <c r="J117" s="940"/>
      <c r="K117" s="940"/>
      <c r="L117" s="940"/>
      <c r="M117" s="940"/>
      <c r="N117" s="940"/>
      <c r="O117" s="940">
        <v>100</v>
      </c>
      <c r="P117" s="941">
        <v>100</v>
      </c>
      <c r="Q117" s="940"/>
      <c r="R117" s="940"/>
      <c r="S117" s="940"/>
      <c r="T117" s="940"/>
      <c r="U117" s="940"/>
      <c r="V117" s="940">
        <v>100</v>
      </c>
      <c r="W117" s="941">
        <v>100</v>
      </c>
    </row>
    <row r="118" spans="1:23" s="1" customFormat="1" ht="24">
      <c r="A118" s="1109"/>
      <c r="B118" s="939" t="s">
        <v>347</v>
      </c>
      <c r="C118" s="940"/>
      <c r="D118" s="940"/>
      <c r="E118" s="940"/>
      <c r="F118" s="940"/>
      <c r="G118" s="940"/>
      <c r="H118" s="940">
        <v>87.5</v>
      </c>
      <c r="I118" s="941">
        <v>100</v>
      </c>
      <c r="J118" s="940"/>
      <c r="K118" s="940"/>
      <c r="L118" s="940"/>
      <c r="M118" s="940"/>
      <c r="N118" s="940"/>
      <c r="O118" s="940">
        <v>100</v>
      </c>
      <c r="P118" s="941">
        <v>100</v>
      </c>
      <c r="Q118" s="940"/>
      <c r="R118" s="940"/>
      <c r="S118" s="940"/>
      <c r="T118" s="940"/>
      <c r="U118" s="940"/>
      <c r="V118" s="940">
        <v>87.5</v>
      </c>
      <c r="W118" s="941">
        <v>100</v>
      </c>
    </row>
    <row r="119" spans="1:23" s="1" customFormat="1" ht="24">
      <c r="A119" s="1109"/>
      <c r="B119" s="939" t="s">
        <v>348</v>
      </c>
      <c r="C119" s="940"/>
      <c r="D119" s="940"/>
      <c r="E119" s="940"/>
      <c r="F119" s="940"/>
      <c r="G119" s="940"/>
      <c r="H119" s="940">
        <v>100</v>
      </c>
      <c r="I119" s="941">
        <v>100</v>
      </c>
      <c r="J119" s="940"/>
      <c r="K119" s="940"/>
      <c r="L119" s="940"/>
      <c r="M119" s="940"/>
      <c r="N119" s="940"/>
      <c r="O119" s="940">
        <v>100</v>
      </c>
      <c r="P119" s="941">
        <v>100</v>
      </c>
      <c r="Q119" s="940"/>
      <c r="R119" s="940"/>
      <c r="S119" s="940"/>
      <c r="T119" s="940"/>
      <c r="U119" s="940"/>
      <c r="V119" s="940">
        <v>100</v>
      </c>
      <c r="W119" s="941">
        <v>100</v>
      </c>
    </row>
    <row r="120" spans="1:23" s="1" customFormat="1">
      <c r="A120" s="1109"/>
      <c r="B120" s="939" t="s">
        <v>349</v>
      </c>
      <c r="C120" s="940"/>
      <c r="D120" s="940"/>
      <c r="E120" s="940"/>
      <c r="F120" s="940"/>
      <c r="G120" s="940"/>
      <c r="H120" s="940">
        <v>100</v>
      </c>
      <c r="I120" s="941" t="s">
        <v>443</v>
      </c>
      <c r="J120" s="940"/>
      <c r="K120" s="940"/>
      <c r="L120" s="940"/>
      <c r="M120" s="940"/>
      <c r="N120" s="940"/>
      <c r="O120" s="940">
        <v>100</v>
      </c>
      <c r="P120" s="941" t="s">
        <v>443</v>
      </c>
      <c r="Q120" s="940"/>
      <c r="R120" s="940"/>
      <c r="S120" s="940"/>
      <c r="T120" s="940"/>
      <c r="U120" s="940"/>
      <c r="V120" s="940">
        <v>100</v>
      </c>
      <c r="W120" s="941" t="s">
        <v>443</v>
      </c>
    </row>
    <row r="121" spans="1:23" s="1" customFormat="1">
      <c r="A121" s="1109"/>
      <c r="B121" s="939" t="s">
        <v>350</v>
      </c>
      <c r="C121" s="940"/>
      <c r="D121" s="940"/>
      <c r="E121" s="940"/>
      <c r="F121" s="940"/>
      <c r="G121" s="940"/>
      <c r="H121" s="940">
        <v>80</v>
      </c>
      <c r="I121" s="941">
        <v>100</v>
      </c>
      <c r="J121" s="940"/>
      <c r="K121" s="940"/>
      <c r="L121" s="940"/>
      <c r="M121" s="940"/>
      <c r="N121" s="940"/>
      <c r="O121" s="940">
        <v>100</v>
      </c>
      <c r="P121" s="941">
        <v>100</v>
      </c>
      <c r="Q121" s="940"/>
      <c r="R121" s="940"/>
      <c r="S121" s="940"/>
      <c r="T121" s="940"/>
      <c r="U121" s="940"/>
      <c r="V121" s="940">
        <v>80</v>
      </c>
      <c r="W121" s="941">
        <v>100</v>
      </c>
    </row>
    <row r="122" spans="1:23" s="1" customFormat="1">
      <c r="A122" s="1109"/>
      <c r="B122" s="939" t="s">
        <v>351</v>
      </c>
      <c r="C122" s="940"/>
      <c r="D122" s="940"/>
      <c r="E122" s="940"/>
      <c r="F122" s="940"/>
      <c r="G122" s="940"/>
      <c r="H122" s="940">
        <v>75</v>
      </c>
      <c r="I122" s="941">
        <v>100</v>
      </c>
      <c r="J122" s="940"/>
      <c r="K122" s="940"/>
      <c r="L122" s="940"/>
      <c r="M122" s="940"/>
      <c r="N122" s="940"/>
      <c r="O122" s="940">
        <v>100</v>
      </c>
      <c r="P122" s="941">
        <v>100</v>
      </c>
      <c r="Q122" s="940"/>
      <c r="R122" s="940"/>
      <c r="S122" s="940"/>
      <c r="T122" s="940"/>
      <c r="U122" s="940"/>
      <c r="V122" s="940">
        <v>75</v>
      </c>
      <c r="W122" s="941">
        <v>100</v>
      </c>
    </row>
    <row r="123" spans="1:23" s="1" customFormat="1">
      <c r="A123" s="1110"/>
      <c r="B123" s="942" t="s">
        <v>352</v>
      </c>
      <c r="C123" s="943"/>
      <c r="D123" s="943"/>
      <c r="E123" s="943"/>
      <c r="F123" s="943"/>
      <c r="G123" s="943"/>
      <c r="H123" s="943">
        <v>100</v>
      </c>
      <c r="I123" s="944" t="s">
        <v>443</v>
      </c>
      <c r="J123" s="943"/>
      <c r="K123" s="943"/>
      <c r="L123" s="943"/>
      <c r="M123" s="943"/>
      <c r="N123" s="943"/>
      <c r="O123" s="943">
        <v>100</v>
      </c>
      <c r="P123" s="944"/>
      <c r="Q123" s="943"/>
      <c r="R123" s="943"/>
      <c r="S123" s="943"/>
      <c r="T123" s="943"/>
      <c r="U123" s="943"/>
      <c r="V123" s="943">
        <v>100</v>
      </c>
      <c r="W123" s="944"/>
    </row>
    <row r="124" spans="1:23" s="1" customFormat="1">
      <c r="B124" s="866"/>
      <c r="C124" s="377"/>
      <c r="D124" s="377"/>
      <c r="E124" s="377"/>
      <c r="F124" s="377"/>
      <c r="G124" s="377"/>
      <c r="H124" s="377"/>
      <c r="I124" s="377"/>
      <c r="J124" s="377"/>
      <c r="K124" s="377"/>
      <c r="L124" s="377"/>
      <c r="M124" s="377"/>
      <c r="N124" s="377"/>
      <c r="O124" s="377"/>
      <c r="P124" s="377"/>
      <c r="Q124" s="377"/>
      <c r="R124" s="377"/>
      <c r="S124" s="377"/>
      <c r="T124" s="377"/>
      <c r="U124" s="377"/>
      <c r="V124" s="377"/>
      <c r="W124" s="377"/>
    </row>
  </sheetData>
  <sheetProtection algorithmName="SHA-512" hashValue="O2IEGFvXo65cSdJD6LaDSknzySsnbTQXChf3Db8WVxfUosDeLuEwkZV/IUecWkFNtkC1SF2+jSIITYji53aR7g==" saltValue="uWYdWHLnEtpCeZrjkYnCiw==" spinCount="100000" sheet="1" objects="1" scenarios="1"/>
  <mergeCells count="13">
    <mergeCell ref="A92:A107"/>
    <mergeCell ref="A108:A123"/>
    <mergeCell ref="A2:P2"/>
    <mergeCell ref="A28:A29"/>
    <mergeCell ref="B28:B29"/>
    <mergeCell ref="A30:A39"/>
    <mergeCell ref="C28:I28"/>
    <mergeCell ref="J28:P28"/>
    <mergeCell ref="Q28:W28"/>
    <mergeCell ref="A40:A49"/>
    <mergeCell ref="A50:A55"/>
    <mergeCell ref="A56:A76"/>
    <mergeCell ref="A77:A91"/>
  </mergeCells>
  <phoneticPr fontId="1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97400-26FE-AB4F-A305-2FB0FEA2E4CC}">
  <sheetPr>
    <pageSetUpPr fitToPage="1"/>
  </sheetPr>
  <dimension ref="A1:Y15"/>
  <sheetViews>
    <sheetView topLeftCell="A2" zoomScale="140" zoomScaleNormal="140" workbookViewId="0">
      <selection activeCell="A3" sqref="A3"/>
    </sheetView>
  </sheetViews>
  <sheetFormatPr baseColWidth="10" defaultColWidth="11.5" defaultRowHeight="15"/>
  <cols>
    <col min="1" max="1" width="61.33203125" style="18" customWidth="1"/>
    <col min="2" max="2" width="13.33203125" style="18" customWidth="1"/>
    <col min="3" max="5" width="11.5" style="18"/>
    <col min="6" max="6" width="9.6640625" style="18" customWidth="1"/>
    <col min="7" max="7" width="7.6640625" style="18" customWidth="1"/>
    <col min="8" max="9" width="9.33203125" style="18" customWidth="1"/>
    <col min="10" max="10" width="8.33203125" style="18" customWidth="1"/>
    <col min="11" max="11" width="9.6640625" style="18" customWidth="1"/>
    <col min="12" max="12" width="8.83203125" style="18" customWidth="1"/>
    <col min="13" max="13" width="7" style="18" customWidth="1"/>
    <col min="14" max="14" width="10.33203125" style="18" customWidth="1"/>
    <col min="15" max="16" width="9.83203125" style="18" customWidth="1"/>
    <col min="17" max="17" width="10.83203125" style="18" customWidth="1"/>
    <col min="18" max="18" width="10.6640625" style="18" customWidth="1"/>
    <col min="19" max="19" width="6.5" style="18" customWidth="1"/>
    <col min="20" max="20" width="3.6640625" style="18" customWidth="1"/>
    <col min="21" max="21" width="5.5" style="18" customWidth="1"/>
    <col min="22" max="22" width="6.33203125" style="18" customWidth="1"/>
    <col min="23" max="23" width="5.1640625" style="18" customWidth="1"/>
    <col min="24" max="24" width="7" style="18" customWidth="1"/>
    <col min="25" max="25" width="7.83203125" style="18" customWidth="1"/>
    <col min="26" max="26" width="8.33203125" style="18" customWidth="1"/>
    <col min="27" max="27" width="13.33203125" style="18" customWidth="1"/>
    <col min="28" max="29" width="10.5" style="18" customWidth="1"/>
    <col min="30" max="30" width="7.83203125" style="18" customWidth="1"/>
    <col min="31" max="16384" width="11.5" style="18"/>
  </cols>
  <sheetData>
    <row r="1" spans="1:25" ht="22">
      <c r="A1" s="42" t="s">
        <v>250</v>
      </c>
    </row>
    <row r="2" spans="1:25" ht="16">
      <c r="A2" s="18" t="s">
        <v>427</v>
      </c>
    </row>
    <row r="3" spans="1:25" ht="16">
      <c r="A3" s="18" t="s">
        <v>428</v>
      </c>
    </row>
    <row r="5" spans="1:25" s="7" customFormat="1" ht="15" customHeight="1">
      <c r="A5" s="176" t="s">
        <v>407</v>
      </c>
      <c r="B5" s="1000" t="s">
        <v>260</v>
      </c>
      <c r="C5" s="1000"/>
      <c r="D5" s="1000"/>
      <c r="E5" s="1000"/>
      <c r="F5" s="1000"/>
      <c r="G5" s="1000"/>
      <c r="H5" s="1000"/>
      <c r="I5" s="1000"/>
      <c r="J5" s="1000"/>
      <c r="K5" s="1000"/>
      <c r="L5" s="1000"/>
      <c r="M5" s="1000"/>
      <c r="N5" s="1000"/>
      <c r="O5" s="1000"/>
      <c r="P5" s="1000"/>
      <c r="Q5" s="1000"/>
      <c r="R5" s="1000"/>
      <c r="S5" s="1001"/>
      <c r="T5" s="1002" t="s">
        <v>261</v>
      </c>
      <c r="U5" s="1000"/>
      <c r="V5" s="1000"/>
      <c r="W5" s="1000"/>
      <c r="X5" s="1000"/>
      <c r="Y5" s="1000"/>
    </row>
    <row r="6" spans="1:25" s="7" customFormat="1" ht="11">
      <c r="B6" s="1003" t="s">
        <v>9</v>
      </c>
      <c r="C6" s="1004"/>
      <c r="D6" s="1005"/>
      <c r="E6" s="1003" t="s">
        <v>10</v>
      </c>
      <c r="F6" s="1004"/>
      <c r="G6" s="1005"/>
      <c r="H6" s="1003" t="s">
        <v>257</v>
      </c>
      <c r="I6" s="1004"/>
      <c r="J6" s="1004"/>
      <c r="K6" s="1003" t="s">
        <v>258</v>
      </c>
      <c r="L6" s="1004"/>
      <c r="M6" s="1004"/>
      <c r="N6" s="1003" t="s">
        <v>328</v>
      </c>
      <c r="O6" s="1004"/>
      <c r="P6" s="1004"/>
      <c r="Q6" s="1003" t="s">
        <v>401</v>
      </c>
      <c r="R6" s="1004"/>
      <c r="S6" s="1004"/>
      <c r="T6" s="1006" t="s">
        <v>9</v>
      </c>
      <c r="U6" s="1006" t="s">
        <v>10</v>
      </c>
      <c r="V6" s="1006" t="s">
        <v>257</v>
      </c>
      <c r="W6" s="1006" t="s">
        <v>258</v>
      </c>
      <c r="X6" s="1006" t="s">
        <v>328</v>
      </c>
      <c r="Y6" s="1008" t="s">
        <v>401</v>
      </c>
    </row>
    <row r="7" spans="1:25" s="7" customFormat="1" ht="11">
      <c r="B7" s="100" t="s">
        <v>184</v>
      </c>
      <c r="C7" s="100" t="s">
        <v>185</v>
      </c>
      <c r="D7" s="100" t="s">
        <v>20</v>
      </c>
      <c r="E7" s="100" t="s">
        <v>184</v>
      </c>
      <c r="F7" s="100" t="s">
        <v>185</v>
      </c>
      <c r="G7" s="100" t="s">
        <v>20</v>
      </c>
      <c r="H7" s="100" t="s">
        <v>184</v>
      </c>
      <c r="I7" s="100" t="s">
        <v>185</v>
      </c>
      <c r="J7" s="100" t="s">
        <v>20</v>
      </c>
      <c r="K7" s="100" t="s">
        <v>184</v>
      </c>
      <c r="L7" s="100" t="s">
        <v>185</v>
      </c>
      <c r="M7" s="100" t="s">
        <v>20</v>
      </c>
      <c r="N7" s="100" t="s">
        <v>184</v>
      </c>
      <c r="O7" s="100" t="s">
        <v>185</v>
      </c>
      <c r="P7" s="100" t="s">
        <v>20</v>
      </c>
      <c r="Q7" s="100" t="s">
        <v>184</v>
      </c>
      <c r="R7" s="100" t="s">
        <v>185</v>
      </c>
      <c r="S7" s="100" t="s">
        <v>20</v>
      </c>
      <c r="T7" s="1007"/>
      <c r="U7" s="1007"/>
      <c r="V7" s="1007"/>
      <c r="W7" s="1007"/>
      <c r="X7" s="1007"/>
      <c r="Y7" s="1009"/>
    </row>
    <row r="8" spans="1:25" s="7" customFormat="1" ht="11">
      <c r="A8" s="103" t="s">
        <v>259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</row>
    <row r="9" spans="1:25" s="7" customFormat="1" ht="15" customHeight="1">
      <c r="A9" s="182" t="s">
        <v>22</v>
      </c>
      <c r="B9" s="183">
        <v>19</v>
      </c>
      <c r="C9" s="184">
        <v>45</v>
      </c>
      <c r="D9" s="185">
        <v>64</v>
      </c>
      <c r="E9" s="183">
        <v>20</v>
      </c>
      <c r="F9" s="186">
        <v>32</v>
      </c>
      <c r="G9" s="187">
        <v>52</v>
      </c>
      <c r="H9" s="188">
        <v>23</v>
      </c>
      <c r="I9" s="186">
        <v>29</v>
      </c>
      <c r="J9" s="189">
        <v>52</v>
      </c>
      <c r="K9" s="187">
        <v>20</v>
      </c>
      <c r="L9" s="187">
        <v>36</v>
      </c>
      <c r="M9" s="189">
        <v>56</v>
      </c>
      <c r="N9" s="187">
        <v>20</v>
      </c>
      <c r="O9" s="187">
        <v>28</v>
      </c>
      <c r="P9" s="189">
        <v>48</v>
      </c>
      <c r="Q9" s="187">
        <v>27</v>
      </c>
      <c r="R9" s="187">
        <v>29</v>
      </c>
      <c r="S9" s="189">
        <v>56</v>
      </c>
      <c r="T9" s="190">
        <v>6.8</v>
      </c>
      <c r="U9" s="191">
        <v>6.85</v>
      </c>
      <c r="V9" s="190">
        <v>6.99</v>
      </c>
      <c r="W9" s="190">
        <v>7.24</v>
      </c>
      <c r="X9" s="192">
        <v>7.38</v>
      </c>
      <c r="Y9" s="190">
        <v>7.8</v>
      </c>
    </row>
    <row r="10" spans="1:25" s="7" customFormat="1" ht="15" customHeight="1">
      <c r="A10" s="107" t="s">
        <v>21</v>
      </c>
      <c r="B10" s="193">
        <v>26</v>
      </c>
      <c r="C10" s="194">
        <v>29</v>
      </c>
      <c r="D10" s="114">
        <v>55</v>
      </c>
      <c r="E10" s="193">
        <v>16</v>
      </c>
      <c r="F10" s="195">
        <v>22</v>
      </c>
      <c r="G10" s="196">
        <v>38</v>
      </c>
      <c r="H10" s="197">
        <v>15</v>
      </c>
      <c r="I10" s="195">
        <v>14</v>
      </c>
      <c r="J10" s="198">
        <v>29</v>
      </c>
      <c r="K10" s="196">
        <v>12</v>
      </c>
      <c r="L10" s="196">
        <v>29</v>
      </c>
      <c r="M10" s="198">
        <v>41</v>
      </c>
      <c r="N10" s="196">
        <v>4</v>
      </c>
      <c r="O10" s="196">
        <v>11</v>
      </c>
      <c r="P10" s="198">
        <v>15</v>
      </c>
      <c r="Q10" s="196">
        <v>12</v>
      </c>
      <c r="R10" s="196">
        <v>19</v>
      </c>
      <c r="S10" s="198">
        <v>31</v>
      </c>
      <c r="T10" s="199">
        <v>6.8</v>
      </c>
      <c r="U10" s="200">
        <v>7.16</v>
      </c>
      <c r="V10" s="199">
        <v>5.97</v>
      </c>
      <c r="W10" s="199">
        <v>6.55</v>
      </c>
      <c r="X10" s="201">
        <v>5.92</v>
      </c>
      <c r="Y10" s="199">
        <v>7.58</v>
      </c>
    </row>
    <row r="11" spans="1:25" s="7" customFormat="1" ht="15" customHeight="1">
      <c r="A11" s="107" t="s">
        <v>382</v>
      </c>
      <c r="B11" s="202">
        <v>22</v>
      </c>
      <c r="C11" s="203">
        <v>21</v>
      </c>
      <c r="D11" s="204">
        <v>43</v>
      </c>
      <c r="E11" s="202">
        <v>23</v>
      </c>
      <c r="F11" s="203">
        <v>35</v>
      </c>
      <c r="G11" s="205">
        <v>58</v>
      </c>
      <c r="H11" s="193">
        <v>22</v>
      </c>
      <c r="I11" s="194">
        <v>26</v>
      </c>
      <c r="J11" s="114">
        <v>48</v>
      </c>
      <c r="K11" s="206">
        <v>20</v>
      </c>
      <c r="L11" s="206">
        <v>33</v>
      </c>
      <c r="M11" s="114">
        <v>53</v>
      </c>
      <c r="N11" s="206">
        <v>17</v>
      </c>
      <c r="O11" s="206">
        <v>30</v>
      </c>
      <c r="P11" s="114">
        <v>47</v>
      </c>
      <c r="Q11" s="206">
        <v>28</v>
      </c>
      <c r="R11" s="206">
        <v>25</v>
      </c>
      <c r="S11" s="114">
        <v>53</v>
      </c>
      <c r="T11" s="207"/>
      <c r="U11" s="207"/>
      <c r="V11" s="207"/>
      <c r="W11" s="207"/>
      <c r="X11" s="208"/>
      <c r="Y11" s="207"/>
    </row>
    <row r="12" spans="1:25" s="7" customFormat="1" ht="15" customHeight="1">
      <c r="A12" s="107" t="s">
        <v>381</v>
      </c>
      <c r="B12" s="202">
        <v>4</v>
      </c>
      <c r="C12" s="203">
        <v>4</v>
      </c>
      <c r="D12" s="204">
        <v>8</v>
      </c>
      <c r="E12" s="202">
        <v>1</v>
      </c>
      <c r="F12" s="203">
        <v>8</v>
      </c>
      <c r="G12" s="205">
        <v>9</v>
      </c>
      <c r="H12" s="193">
        <v>3</v>
      </c>
      <c r="I12" s="194">
        <v>7</v>
      </c>
      <c r="J12" s="114">
        <v>10</v>
      </c>
      <c r="K12" s="206">
        <v>0</v>
      </c>
      <c r="L12" s="206">
        <v>8</v>
      </c>
      <c r="M12" s="114">
        <v>8</v>
      </c>
      <c r="N12" s="206">
        <v>3</v>
      </c>
      <c r="O12" s="206">
        <v>7</v>
      </c>
      <c r="P12" s="114">
        <v>10</v>
      </c>
      <c r="Q12" s="206">
        <v>4</v>
      </c>
      <c r="R12" s="206">
        <v>5</v>
      </c>
      <c r="S12" s="114">
        <v>9</v>
      </c>
      <c r="T12" s="207"/>
      <c r="U12" s="207"/>
      <c r="V12" s="207"/>
      <c r="W12" s="207"/>
      <c r="X12" s="208"/>
      <c r="Y12" s="207"/>
    </row>
    <row r="13" spans="1:25" s="7" customFormat="1" ht="15" customHeight="1">
      <c r="A13" s="107" t="s">
        <v>404</v>
      </c>
      <c r="B13" s="209"/>
      <c r="C13" s="210"/>
      <c r="D13" s="211"/>
      <c r="E13" s="209"/>
      <c r="F13" s="210"/>
      <c r="G13" s="212"/>
      <c r="H13" s="213"/>
      <c r="I13" s="214"/>
      <c r="J13" s="215"/>
      <c r="K13" s="216"/>
      <c r="L13" s="216"/>
      <c r="M13" s="215"/>
      <c r="N13" s="216">
        <v>2</v>
      </c>
      <c r="O13" s="216">
        <v>3</v>
      </c>
      <c r="P13" s="215">
        <v>5</v>
      </c>
      <c r="Q13" s="216">
        <v>1</v>
      </c>
      <c r="R13" s="216">
        <v>3</v>
      </c>
      <c r="S13" s="215">
        <v>4</v>
      </c>
      <c r="T13" s="207"/>
      <c r="U13" s="207"/>
      <c r="V13" s="207"/>
      <c r="W13" s="207"/>
      <c r="X13" s="208"/>
      <c r="Y13" s="207"/>
    </row>
    <row r="14" spans="1:25" s="7" customFormat="1" ht="15" customHeight="1">
      <c r="A14" s="107" t="s">
        <v>403</v>
      </c>
      <c r="B14" s="217"/>
      <c r="C14" s="116"/>
      <c r="D14" s="117"/>
      <c r="E14" s="217"/>
      <c r="F14" s="116"/>
      <c r="G14" s="117"/>
      <c r="H14" s="218">
        <v>4</v>
      </c>
      <c r="I14" s="219">
        <v>10</v>
      </c>
      <c r="J14" s="118">
        <v>14</v>
      </c>
      <c r="K14" s="220">
        <v>11</v>
      </c>
      <c r="L14" s="220">
        <v>2</v>
      </c>
      <c r="M14" s="118">
        <v>13</v>
      </c>
      <c r="N14" s="220">
        <v>2</v>
      </c>
      <c r="O14" s="220">
        <v>8</v>
      </c>
      <c r="P14" s="118">
        <v>10</v>
      </c>
      <c r="Q14" s="220"/>
      <c r="R14" s="220">
        <v>6</v>
      </c>
      <c r="S14" s="118">
        <v>6</v>
      </c>
      <c r="T14" s="221"/>
      <c r="U14" s="221"/>
      <c r="V14" s="221"/>
      <c r="W14" s="221"/>
      <c r="X14" s="222"/>
      <c r="Y14" s="221"/>
    </row>
    <row r="15" spans="1:25" s="7" customFormat="1" ht="11">
      <c r="B15" s="223"/>
      <c r="C15" s="223"/>
      <c r="D15" s="223"/>
      <c r="E15" s="223"/>
      <c r="F15" s="223"/>
      <c r="G15" s="223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5"/>
      <c r="U15" s="225"/>
      <c r="V15" s="225"/>
      <c r="W15" s="226"/>
      <c r="X15" s="226"/>
      <c r="Y15" s="225"/>
    </row>
  </sheetData>
  <sheetProtection algorithmName="SHA-512" hashValue="rprIQUMXfSVM33+O+Pg2bDf3j54ZVwTIZj1RcuVIiEZWxy0GH+Z9ZMxLx0iNd5mL1/v721gJ4/gCdPwnI4Zggw==" saltValue="DpY2Uiz9rIsUE06NuuqzkA==" spinCount="100000" sheet="1" objects="1" scenarios="1"/>
  <mergeCells count="14">
    <mergeCell ref="B5:S5"/>
    <mergeCell ref="T5:Y5"/>
    <mergeCell ref="B6:D6"/>
    <mergeCell ref="E6:G6"/>
    <mergeCell ref="H6:J6"/>
    <mergeCell ref="K6:M6"/>
    <mergeCell ref="N6:P6"/>
    <mergeCell ref="Q6:S6"/>
    <mergeCell ref="T6:T7"/>
    <mergeCell ref="U6:U7"/>
    <mergeCell ref="V6:V7"/>
    <mergeCell ref="W6:W7"/>
    <mergeCell ref="X6:X7"/>
    <mergeCell ref="Y6:Y7"/>
  </mergeCells>
  <pageMargins left="0.7" right="0.7" top="0.75" bottom="0.75" header="0.3" footer="0.3"/>
  <pageSetup paperSize="9" scale="56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4841A-DB1F-C64B-9920-16CAF810D8C1}">
  <sheetPr>
    <pageSetUpPr fitToPage="1"/>
  </sheetPr>
  <dimension ref="A1:DI113"/>
  <sheetViews>
    <sheetView tabSelected="1" zoomScale="170" zoomScaleNormal="170" workbookViewId="0">
      <selection activeCell="A23" sqref="A23:XFD31"/>
    </sheetView>
  </sheetViews>
  <sheetFormatPr baseColWidth="10" defaultColWidth="11.5" defaultRowHeight="13"/>
  <cols>
    <col min="1" max="1" width="55.6640625" style="24" customWidth="1"/>
    <col min="2" max="2" width="0" style="27" hidden="1" customWidth="1"/>
    <col min="3" max="7" width="6.33203125" style="27" customWidth="1"/>
    <col min="8" max="8" width="0" style="27" hidden="1" customWidth="1"/>
    <col min="9" max="13" width="6.33203125" style="27" customWidth="1"/>
    <col min="14" max="14" width="0" style="27" hidden="1" customWidth="1"/>
    <col min="15" max="19" width="6.33203125" style="27" customWidth="1"/>
    <col min="20" max="20" width="0" style="25" hidden="1" customWidth="1"/>
    <col min="21" max="25" width="6.33203125" style="25" customWidth="1"/>
    <col min="26" max="26" width="0" style="25" hidden="1" customWidth="1"/>
    <col min="27" max="28" width="6.33203125" style="25" customWidth="1"/>
    <col min="29" max="31" width="6.33203125" style="24" customWidth="1"/>
    <col min="32" max="32" width="0" style="24" hidden="1" customWidth="1"/>
    <col min="33" max="37" width="6.33203125" style="24" customWidth="1"/>
    <col min="38" max="38" width="0" style="24" hidden="1" customWidth="1"/>
    <col min="39" max="43" width="6.33203125" style="24" customWidth="1"/>
    <col min="44" max="44" width="0" style="24" hidden="1" customWidth="1"/>
    <col min="45" max="49" width="6.33203125" style="24" customWidth="1"/>
    <col min="50" max="50" width="0" style="24" hidden="1" customWidth="1"/>
    <col min="51" max="55" width="6.33203125" style="24" customWidth="1"/>
    <col min="56" max="16384" width="11.5" style="24"/>
  </cols>
  <sheetData>
    <row r="1" spans="1:113" s="21" customFormat="1"/>
    <row r="2" spans="1:113" s="21" customFormat="1" ht="21">
      <c r="A2" s="47" t="s">
        <v>180</v>
      </c>
      <c r="B2" s="48"/>
      <c r="C2" s="48"/>
      <c r="D2" s="48"/>
      <c r="E2" s="96"/>
      <c r="F2" s="96"/>
      <c r="G2" s="96"/>
      <c r="H2" s="96"/>
      <c r="I2" s="96"/>
      <c r="J2" s="96"/>
      <c r="K2" s="96"/>
    </row>
    <row r="3" spans="1:113" s="49" customFormat="1" ht="13" customHeight="1">
      <c r="A3" s="50" t="s">
        <v>612</v>
      </c>
    </row>
    <row r="4" spans="1:113" s="21" customFormat="1">
      <c r="A4" s="22" t="s">
        <v>181</v>
      </c>
    </row>
    <row r="5" spans="1:113" s="49" customFormat="1" ht="13" customHeight="1">
      <c r="A5" s="50" t="s">
        <v>613</v>
      </c>
    </row>
    <row r="6" spans="1:113">
      <c r="A6" s="22" t="s">
        <v>182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3"/>
      <c r="T6" s="23"/>
      <c r="U6" s="23"/>
      <c r="V6" s="23"/>
      <c r="W6" s="23"/>
      <c r="X6" s="23"/>
      <c r="Y6" s="21"/>
      <c r="Z6" s="21"/>
      <c r="AA6" s="21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</row>
    <row r="7" spans="1:113" s="49" customFormat="1" ht="13" customHeight="1">
      <c r="A7" s="50" t="s">
        <v>614</v>
      </c>
    </row>
    <row r="8" spans="1:113">
      <c r="A8" s="22" t="s">
        <v>183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3"/>
      <c r="U8" s="23"/>
      <c r="V8" s="23"/>
      <c r="W8" s="23"/>
      <c r="X8" s="23"/>
      <c r="Y8" s="23"/>
      <c r="Z8" s="21"/>
      <c r="AA8" s="21"/>
      <c r="AB8" s="21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</row>
    <row r="9" spans="1:113" s="21" customFormat="1" ht="15">
      <c r="A9" s="50"/>
    </row>
    <row r="10" spans="1:113">
      <c r="A10" s="23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3"/>
      <c r="U10" s="23"/>
      <c r="V10" s="24"/>
      <c r="W10" s="24"/>
      <c r="X10" s="24"/>
      <c r="Y10" s="24"/>
    </row>
    <row r="11" spans="1:113" s="950" customFormat="1" ht="11">
      <c r="A11" s="948" t="s">
        <v>615</v>
      </c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949"/>
      <c r="U11" s="949"/>
      <c r="Z11" s="951"/>
      <c r="AA11" s="951"/>
      <c r="AB11" s="951"/>
    </row>
    <row r="12" spans="1:113" s="957" customFormat="1" ht="13.25" customHeight="1">
      <c r="A12" s="952"/>
      <c r="B12" s="953"/>
      <c r="C12" s="954"/>
      <c r="D12" s="954"/>
      <c r="E12" s="954" t="s">
        <v>184</v>
      </c>
      <c r="F12" s="954"/>
      <c r="G12" s="955"/>
      <c r="H12" s="953"/>
      <c r="I12" s="954"/>
      <c r="J12" s="954"/>
      <c r="K12" s="954" t="s">
        <v>184</v>
      </c>
      <c r="L12" s="954"/>
      <c r="M12" s="956"/>
      <c r="N12" s="953"/>
      <c r="O12" s="954"/>
      <c r="P12" s="954"/>
      <c r="Q12" s="954" t="s">
        <v>184</v>
      </c>
      <c r="R12" s="954"/>
      <c r="S12" s="956"/>
      <c r="T12" s="953"/>
      <c r="U12" s="954"/>
      <c r="V12" s="954"/>
      <c r="W12" s="954" t="s">
        <v>185</v>
      </c>
      <c r="X12" s="954"/>
      <c r="Y12" s="956"/>
      <c r="Z12" s="953"/>
      <c r="AA12" s="954"/>
      <c r="AB12" s="954"/>
      <c r="AC12" s="954" t="s">
        <v>185</v>
      </c>
      <c r="AD12" s="954"/>
      <c r="AE12" s="956"/>
      <c r="AF12" s="953"/>
      <c r="AG12" s="954"/>
      <c r="AH12" s="954"/>
      <c r="AI12" s="954" t="s">
        <v>185</v>
      </c>
      <c r="AJ12" s="954"/>
      <c r="AK12" s="956"/>
      <c r="AL12" s="953"/>
      <c r="AM12" s="954"/>
      <c r="AN12" s="954"/>
      <c r="AO12" s="954" t="s">
        <v>20</v>
      </c>
      <c r="AP12" s="954"/>
      <c r="AQ12" s="956"/>
      <c r="AR12" s="953"/>
      <c r="AS12" s="954"/>
      <c r="AT12" s="954"/>
      <c r="AU12" s="954" t="s">
        <v>20</v>
      </c>
      <c r="AV12" s="954"/>
      <c r="AW12" s="956"/>
      <c r="AX12" s="953"/>
      <c r="AY12" s="954"/>
      <c r="AZ12" s="954"/>
      <c r="BA12" s="954" t="s">
        <v>20</v>
      </c>
      <c r="BB12" s="954"/>
      <c r="BC12" s="956"/>
    </row>
    <row r="13" spans="1:113" s="959" customFormat="1" ht="27" customHeight="1">
      <c r="A13" s="958"/>
      <c r="B13" s="953"/>
      <c r="C13" s="954"/>
      <c r="D13" s="954"/>
      <c r="E13" s="954" t="s">
        <v>186</v>
      </c>
      <c r="F13" s="954"/>
      <c r="G13" s="955"/>
      <c r="H13" s="953"/>
      <c r="I13" s="954"/>
      <c r="J13" s="954"/>
      <c r="K13" s="954" t="s">
        <v>187</v>
      </c>
      <c r="L13" s="954"/>
      <c r="M13" s="956"/>
      <c r="N13" s="953"/>
      <c r="O13" s="954" t="s">
        <v>188</v>
      </c>
      <c r="P13" s="954" t="s">
        <v>188</v>
      </c>
      <c r="Q13" s="954" t="s">
        <v>188</v>
      </c>
      <c r="R13" s="954"/>
      <c r="S13" s="956"/>
      <c r="T13" s="953"/>
      <c r="U13" s="954" t="s">
        <v>186</v>
      </c>
      <c r="V13" s="954" t="s">
        <v>186</v>
      </c>
      <c r="W13" s="954" t="s">
        <v>186</v>
      </c>
      <c r="X13" s="954"/>
      <c r="Y13" s="956"/>
      <c r="Z13" s="953"/>
      <c r="AA13" s="954"/>
      <c r="AB13" s="954"/>
      <c r="AC13" s="954" t="s">
        <v>187</v>
      </c>
      <c r="AD13" s="954"/>
      <c r="AE13" s="956"/>
      <c r="AF13" s="953"/>
      <c r="AG13" s="954"/>
      <c r="AH13" s="954"/>
      <c r="AI13" s="954" t="s">
        <v>188</v>
      </c>
      <c r="AJ13" s="954"/>
      <c r="AK13" s="956"/>
      <c r="AL13" s="953"/>
      <c r="AM13" s="954"/>
      <c r="AN13" s="954"/>
      <c r="AO13" s="954" t="s">
        <v>186</v>
      </c>
      <c r="AP13" s="954"/>
      <c r="AQ13" s="956"/>
      <c r="AR13" s="953"/>
      <c r="AS13" s="954"/>
      <c r="AT13" s="954"/>
      <c r="AU13" s="954" t="s">
        <v>187</v>
      </c>
      <c r="AV13" s="954"/>
      <c r="AW13" s="956"/>
      <c r="AX13" s="953"/>
      <c r="AY13" s="954"/>
      <c r="AZ13" s="954"/>
      <c r="BA13" s="954" t="s">
        <v>616</v>
      </c>
      <c r="BB13" s="954"/>
      <c r="BC13" s="956"/>
    </row>
    <row r="14" spans="1:113" s="957" customFormat="1" ht="13.25" customHeight="1">
      <c r="A14" s="960" t="s">
        <v>189</v>
      </c>
      <c r="B14" s="961">
        <v>2018</v>
      </c>
      <c r="C14" s="962">
        <v>2019</v>
      </c>
      <c r="D14" s="962">
        <v>2020</v>
      </c>
      <c r="E14" s="962">
        <v>2021</v>
      </c>
      <c r="F14" s="962">
        <v>2022</v>
      </c>
      <c r="G14" s="963" t="s">
        <v>617</v>
      </c>
      <c r="H14" s="962">
        <v>2018</v>
      </c>
      <c r="I14" s="962">
        <v>2019</v>
      </c>
      <c r="J14" s="962">
        <v>2020</v>
      </c>
      <c r="K14" s="962">
        <v>2021</v>
      </c>
      <c r="L14" s="962">
        <v>2022</v>
      </c>
      <c r="M14" s="964" t="s">
        <v>617</v>
      </c>
      <c r="N14" s="962">
        <v>2018</v>
      </c>
      <c r="O14" s="962">
        <v>2019</v>
      </c>
      <c r="P14" s="962">
        <v>2020</v>
      </c>
      <c r="Q14" s="962">
        <v>2021</v>
      </c>
      <c r="R14" s="962">
        <v>2022</v>
      </c>
      <c r="S14" s="964">
        <v>2023</v>
      </c>
      <c r="T14" s="962">
        <v>2018</v>
      </c>
      <c r="U14" s="962">
        <v>2019</v>
      </c>
      <c r="V14" s="962">
        <v>2020</v>
      </c>
      <c r="W14" s="962">
        <v>2021</v>
      </c>
      <c r="X14" s="962">
        <v>2022</v>
      </c>
      <c r="Y14" s="964" t="s">
        <v>617</v>
      </c>
      <c r="Z14" s="962">
        <v>2018</v>
      </c>
      <c r="AA14" s="962">
        <v>2019</v>
      </c>
      <c r="AB14" s="962">
        <v>2020</v>
      </c>
      <c r="AC14" s="962">
        <v>2021</v>
      </c>
      <c r="AD14" s="962">
        <v>2022</v>
      </c>
      <c r="AE14" s="964" t="s">
        <v>617</v>
      </c>
      <c r="AF14" s="962">
        <v>2018</v>
      </c>
      <c r="AG14" s="962">
        <v>2019</v>
      </c>
      <c r="AH14" s="962">
        <v>2020</v>
      </c>
      <c r="AI14" s="962">
        <v>2021</v>
      </c>
      <c r="AJ14" s="962">
        <v>2022</v>
      </c>
      <c r="AK14" s="964">
        <v>2023</v>
      </c>
      <c r="AL14" s="965">
        <v>2018</v>
      </c>
      <c r="AM14" s="965">
        <v>2019</v>
      </c>
      <c r="AN14" s="965">
        <v>2020</v>
      </c>
      <c r="AO14" s="965">
        <v>2021</v>
      </c>
      <c r="AP14" s="965">
        <v>2022</v>
      </c>
      <c r="AQ14" s="964" t="s">
        <v>617</v>
      </c>
      <c r="AR14" s="965">
        <v>2018</v>
      </c>
      <c r="AS14" s="965">
        <v>2019</v>
      </c>
      <c r="AT14" s="965">
        <v>2020</v>
      </c>
      <c r="AU14" s="965">
        <v>2021</v>
      </c>
      <c r="AV14" s="965">
        <v>2022</v>
      </c>
      <c r="AW14" s="964" t="s">
        <v>617</v>
      </c>
      <c r="AX14" s="965">
        <v>2018</v>
      </c>
      <c r="AY14" s="965">
        <v>2019</v>
      </c>
      <c r="AZ14" s="965">
        <v>2020</v>
      </c>
      <c r="BA14" s="965">
        <v>2021</v>
      </c>
      <c r="BB14" s="965">
        <v>2022</v>
      </c>
      <c r="BC14" s="964">
        <v>2023</v>
      </c>
    </row>
    <row r="15" spans="1:113" s="957" customFormat="1">
      <c r="A15" s="468" t="s">
        <v>11</v>
      </c>
      <c r="B15" s="966"/>
      <c r="C15" s="967"/>
      <c r="D15" s="967"/>
      <c r="E15" s="967"/>
      <c r="F15" s="967"/>
      <c r="G15" s="968" t="s">
        <v>443</v>
      </c>
      <c r="H15" s="967"/>
      <c r="I15" s="967"/>
      <c r="J15" s="967"/>
      <c r="K15" s="967"/>
      <c r="L15" s="967"/>
      <c r="M15" s="968" t="s">
        <v>443</v>
      </c>
      <c r="N15" s="967"/>
      <c r="O15" s="967"/>
      <c r="P15" s="967"/>
      <c r="Q15" s="967"/>
      <c r="R15" s="967"/>
      <c r="S15" s="968" t="s">
        <v>443</v>
      </c>
      <c r="T15" s="967"/>
      <c r="U15" s="967"/>
      <c r="V15" s="967"/>
      <c r="W15" s="967"/>
      <c r="X15" s="967"/>
      <c r="Y15" s="968" t="s">
        <v>443</v>
      </c>
      <c r="Z15" s="967"/>
      <c r="AA15" s="967"/>
      <c r="AB15" s="967"/>
      <c r="AC15" s="967"/>
      <c r="AD15" s="967"/>
      <c r="AE15" s="968" t="s">
        <v>443</v>
      </c>
      <c r="AF15" s="967"/>
      <c r="AG15" s="967"/>
      <c r="AH15" s="967"/>
      <c r="AI15" s="967"/>
      <c r="AJ15" s="967"/>
      <c r="AK15" s="968" t="s">
        <v>443</v>
      </c>
      <c r="AL15" s="967"/>
      <c r="AM15" s="967"/>
      <c r="AN15" s="967"/>
      <c r="AO15" s="967"/>
      <c r="AP15" s="967"/>
      <c r="AQ15" s="968" t="s">
        <v>443</v>
      </c>
      <c r="AR15" s="967"/>
      <c r="AS15" s="967"/>
      <c r="AT15" s="967"/>
      <c r="AU15" s="967"/>
      <c r="AV15" s="967"/>
      <c r="AW15" s="968" t="s">
        <v>443</v>
      </c>
      <c r="AX15" s="967"/>
      <c r="AY15" s="967"/>
      <c r="AZ15" s="967"/>
      <c r="BA15" s="967"/>
      <c r="BB15" s="967"/>
      <c r="BC15" s="969" t="s">
        <v>443</v>
      </c>
    </row>
    <row r="16" spans="1:113" s="957" customFormat="1">
      <c r="A16" s="970" t="s">
        <v>22</v>
      </c>
      <c r="B16" s="971">
        <v>0.2</v>
      </c>
      <c r="C16" s="972">
        <v>0</v>
      </c>
      <c r="D16" s="972">
        <v>0.33333333333333298</v>
      </c>
      <c r="E16" s="972">
        <v>0.12</v>
      </c>
      <c r="F16" s="972">
        <v>0.11764705882352899</v>
      </c>
      <c r="G16" s="973">
        <v>0.18181818181818199</v>
      </c>
      <c r="H16" s="972">
        <v>0</v>
      </c>
      <c r="I16" s="972">
        <v>0</v>
      </c>
      <c r="J16" s="972">
        <v>0.19047619047618999</v>
      </c>
      <c r="K16" s="972">
        <v>0.2</v>
      </c>
      <c r="L16" s="972">
        <v>0.11764705882352899</v>
      </c>
      <c r="M16" s="974">
        <v>9.0909090909090898E-2</v>
      </c>
      <c r="N16" s="975">
        <v>1</v>
      </c>
      <c r="O16" s="972">
        <v>1</v>
      </c>
      <c r="P16" s="972">
        <v>0.7142857142857143</v>
      </c>
      <c r="Q16" s="972">
        <v>0.76</v>
      </c>
      <c r="R16" s="972">
        <v>0.75</v>
      </c>
      <c r="S16" s="974">
        <v>0.81818181818181823</v>
      </c>
      <c r="T16" s="972">
        <v>0.46666666666666701</v>
      </c>
      <c r="U16" s="972">
        <v>0.25</v>
      </c>
      <c r="V16" s="972">
        <v>0.28395061728395099</v>
      </c>
      <c r="W16" s="972">
        <v>0.12765957446808501</v>
      </c>
      <c r="X16" s="972">
        <v>0.15384615384615399</v>
      </c>
      <c r="Y16" s="974">
        <v>0.21052631578947401</v>
      </c>
      <c r="Z16" s="972">
        <v>0.266666666666667</v>
      </c>
      <c r="AA16" s="972">
        <v>0.2</v>
      </c>
      <c r="AB16" s="972">
        <v>0.17283950617284</v>
      </c>
      <c r="AC16" s="972">
        <v>0.14893617021276601</v>
      </c>
      <c r="AD16" s="972">
        <v>0.102564102564103</v>
      </c>
      <c r="AE16" s="974">
        <v>0.157894736842105</v>
      </c>
      <c r="AF16" s="975">
        <v>0.4</v>
      </c>
      <c r="AG16" s="972">
        <v>0.6</v>
      </c>
      <c r="AH16" s="972">
        <v>0.77777777777777779</v>
      </c>
      <c r="AI16" s="972">
        <v>0.68085106382978722</v>
      </c>
      <c r="AJ16" s="972">
        <v>0.82051282051282048</v>
      </c>
      <c r="AK16" s="974">
        <v>0.70270270270270274</v>
      </c>
      <c r="AL16" s="976">
        <v>0.4</v>
      </c>
      <c r="AM16" s="976">
        <v>0.2</v>
      </c>
      <c r="AN16" s="976">
        <v>0.30081300813008099</v>
      </c>
      <c r="AO16" s="976">
        <v>0.125</v>
      </c>
      <c r="AP16" s="976">
        <v>0.14285714285714299</v>
      </c>
      <c r="AQ16" s="974">
        <v>0.2</v>
      </c>
      <c r="AR16" s="976">
        <v>0.2</v>
      </c>
      <c r="AS16" s="976">
        <v>0.16</v>
      </c>
      <c r="AT16" s="976">
        <v>0.17886178861788599</v>
      </c>
      <c r="AU16" s="976">
        <v>0.16666666666666699</v>
      </c>
      <c r="AV16" s="976">
        <v>0.107142857142857</v>
      </c>
      <c r="AW16" s="974">
        <v>0.133333333333333</v>
      </c>
      <c r="AX16" s="977">
        <v>0.55000000000000004</v>
      </c>
      <c r="AY16" s="976">
        <v>0.68</v>
      </c>
      <c r="AZ16" s="976">
        <v>0.75609756097560976</v>
      </c>
      <c r="BA16" s="976">
        <v>0.70833333333333337</v>
      </c>
      <c r="BB16" s="976">
        <v>0.8</v>
      </c>
      <c r="BC16" s="974">
        <v>0.74576271186440679</v>
      </c>
    </row>
    <row r="17" spans="1:55" s="957" customFormat="1">
      <c r="A17" s="970" t="s">
        <v>190</v>
      </c>
      <c r="B17" s="971">
        <v>0.14285714285714299</v>
      </c>
      <c r="C17" s="972">
        <v>0.22222222222222199</v>
      </c>
      <c r="D17" s="972"/>
      <c r="E17" s="972" t="s">
        <v>443</v>
      </c>
      <c r="F17" s="972" t="s">
        <v>443</v>
      </c>
      <c r="G17" s="973" t="s">
        <v>443</v>
      </c>
      <c r="H17" s="972">
        <v>0.14285714285714299</v>
      </c>
      <c r="I17" s="972">
        <v>0.11111111111111099</v>
      </c>
      <c r="J17" s="972"/>
      <c r="K17" s="972" t="s">
        <v>443</v>
      </c>
      <c r="L17" s="972" t="s">
        <v>443</v>
      </c>
      <c r="M17" s="974" t="s">
        <v>443</v>
      </c>
      <c r="N17" s="975">
        <v>0.7142857142857143</v>
      </c>
      <c r="O17" s="972">
        <v>0.77777777777777779</v>
      </c>
      <c r="P17" s="972"/>
      <c r="Q17" s="972" t="s">
        <v>443</v>
      </c>
      <c r="R17" s="972" t="s">
        <v>443</v>
      </c>
      <c r="S17" s="974" t="s">
        <v>443</v>
      </c>
      <c r="T17" s="972">
        <v>0.14285714285714299</v>
      </c>
      <c r="U17" s="972">
        <v>0.22222222222222199</v>
      </c>
      <c r="V17" s="972"/>
      <c r="W17" s="972" t="s">
        <v>443</v>
      </c>
      <c r="X17" s="972" t="s">
        <v>443</v>
      </c>
      <c r="Y17" s="974" t="s">
        <v>443</v>
      </c>
      <c r="Z17" s="972">
        <v>0.14285714285714299</v>
      </c>
      <c r="AA17" s="972">
        <v>0.16666666666666699</v>
      </c>
      <c r="AB17" s="972"/>
      <c r="AC17" s="972" t="s">
        <v>443</v>
      </c>
      <c r="AD17" s="972" t="s">
        <v>443</v>
      </c>
      <c r="AE17" s="974" t="s">
        <v>443</v>
      </c>
      <c r="AF17" s="975">
        <v>0.7142857142857143</v>
      </c>
      <c r="AG17" s="972">
        <v>0.66666666666666663</v>
      </c>
      <c r="AH17" s="972"/>
      <c r="AI17" s="972" t="s">
        <v>443</v>
      </c>
      <c r="AJ17" s="972" t="s">
        <v>443</v>
      </c>
      <c r="AK17" s="974" t="s">
        <v>443</v>
      </c>
      <c r="AL17" s="976">
        <v>0.14285714285714299</v>
      </c>
      <c r="AM17" s="976">
        <v>0.22222222222222199</v>
      </c>
      <c r="AN17" s="976"/>
      <c r="AO17" s="976" t="s">
        <v>443</v>
      </c>
      <c r="AP17" s="976" t="s">
        <v>443</v>
      </c>
      <c r="AQ17" s="974" t="s">
        <v>443</v>
      </c>
      <c r="AR17" s="976">
        <v>0.14285714285714299</v>
      </c>
      <c r="AS17" s="976">
        <v>0.148148148148148</v>
      </c>
      <c r="AT17" s="976"/>
      <c r="AU17" s="976" t="s">
        <v>443</v>
      </c>
      <c r="AV17" s="976" t="s">
        <v>443</v>
      </c>
      <c r="AW17" s="974" t="s">
        <v>443</v>
      </c>
      <c r="AX17" s="977">
        <v>0.7142857142857143</v>
      </c>
      <c r="AY17" s="976">
        <v>0.70370370370370372</v>
      </c>
      <c r="AZ17" s="976"/>
      <c r="BA17" s="976"/>
      <c r="BB17" s="976" t="s">
        <v>443</v>
      </c>
      <c r="BC17" s="974" t="s">
        <v>443</v>
      </c>
    </row>
    <row r="18" spans="1:55" s="957" customFormat="1">
      <c r="A18" s="970" t="s">
        <v>192</v>
      </c>
      <c r="B18" s="971"/>
      <c r="C18" s="972">
        <v>0</v>
      </c>
      <c r="D18" s="972">
        <v>0.5</v>
      </c>
      <c r="E18" s="972">
        <v>9.0909090909090898E-2</v>
      </c>
      <c r="F18" s="972">
        <v>7.69230769230769E-2</v>
      </c>
      <c r="G18" s="973">
        <v>0.105263157894737</v>
      </c>
      <c r="H18" s="972"/>
      <c r="I18" s="972">
        <v>0</v>
      </c>
      <c r="J18" s="972">
        <v>0</v>
      </c>
      <c r="K18" s="972">
        <v>9.0909090909090898E-2</v>
      </c>
      <c r="L18" s="972">
        <v>7.69230769230769E-2</v>
      </c>
      <c r="M18" s="974">
        <v>5.2631578947368397E-2</v>
      </c>
      <c r="N18" s="975"/>
      <c r="O18" s="972">
        <v>1</v>
      </c>
      <c r="P18" s="972">
        <v>1</v>
      </c>
      <c r="Q18" s="972">
        <v>0.81818181818181823</v>
      </c>
      <c r="R18" s="972">
        <v>0.92307692307692313</v>
      </c>
      <c r="S18" s="974">
        <v>0.94736842105263153</v>
      </c>
      <c r="T18" s="972"/>
      <c r="U18" s="972">
        <v>0</v>
      </c>
      <c r="V18" s="972">
        <v>0</v>
      </c>
      <c r="W18" s="972">
        <v>0.157894736842105</v>
      </c>
      <c r="X18" s="972">
        <v>0</v>
      </c>
      <c r="Y18" s="974">
        <v>9.6774193548387094E-2</v>
      </c>
      <c r="Z18" s="972"/>
      <c r="AA18" s="972">
        <v>0</v>
      </c>
      <c r="AB18" s="972">
        <v>0</v>
      </c>
      <c r="AC18" s="972">
        <v>0.13157894736842099</v>
      </c>
      <c r="AD18" s="972">
        <v>0.15384615384615399</v>
      </c>
      <c r="AE18" s="974">
        <v>9.6774193548387094E-2</v>
      </c>
      <c r="AF18" s="975"/>
      <c r="AG18" s="972">
        <v>1</v>
      </c>
      <c r="AH18" s="972">
        <v>1</v>
      </c>
      <c r="AI18" s="972">
        <v>0.78947368421052633</v>
      </c>
      <c r="AJ18" s="972">
        <v>0.76923076923076927</v>
      </c>
      <c r="AK18" s="974">
        <v>0.87096774193548387</v>
      </c>
      <c r="AL18" s="976"/>
      <c r="AM18" s="976">
        <v>0</v>
      </c>
      <c r="AN18" s="976">
        <v>0.4</v>
      </c>
      <c r="AO18" s="976">
        <v>0.133333333333333</v>
      </c>
      <c r="AP18" s="976">
        <v>3.8461538461538498E-2</v>
      </c>
      <c r="AQ18" s="974">
        <v>0.1</v>
      </c>
      <c r="AR18" s="976"/>
      <c r="AS18" s="976">
        <v>0</v>
      </c>
      <c r="AT18" s="976">
        <v>0</v>
      </c>
      <c r="AU18" s="976">
        <v>0.116666666666667</v>
      </c>
      <c r="AV18" s="976">
        <v>0.115384615384615</v>
      </c>
      <c r="AW18" s="974">
        <v>0.08</v>
      </c>
      <c r="AX18" s="977"/>
      <c r="AY18" s="976">
        <v>1</v>
      </c>
      <c r="AZ18" s="976">
        <v>1</v>
      </c>
      <c r="BA18" s="976">
        <v>0.82758620689655171</v>
      </c>
      <c r="BB18" s="976">
        <v>0.84615384615384615</v>
      </c>
      <c r="BC18" s="974">
        <v>0.9</v>
      </c>
    </row>
    <row r="19" spans="1:55" s="957" customFormat="1">
      <c r="A19" s="970" t="s">
        <v>191</v>
      </c>
      <c r="B19" s="971">
        <v>0.05</v>
      </c>
      <c r="C19" s="972">
        <v>9.6774193548387094E-2</v>
      </c>
      <c r="D19" s="972">
        <v>0.1</v>
      </c>
      <c r="E19" s="972">
        <v>0</v>
      </c>
      <c r="F19" s="972">
        <v>0</v>
      </c>
      <c r="G19" s="973">
        <v>0</v>
      </c>
      <c r="H19" s="972">
        <v>0.05</v>
      </c>
      <c r="I19" s="972">
        <v>6.4516129032258104E-2</v>
      </c>
      <c r="J19" s="972">
        <v>0.1</v>
      </c>
      <c r="K19" s="972">
        <v>0</v>
      </c>
      <c r="L19" s="972">
        <v>0</v>
      </c>
      <c r="M19" s="974">
        <v>0</v>
      </c>
      <c r="N19" s="975">
        <v>0.86842105263157898</v>
      </c>
      <c r="O19" s="972">
        <v>0.77419354838709675</v>
      </c>
      <c r="P19" s="972">
        <v>0.89473684210526316</v>
      </c>
      <c r="Q19" s="972">
        <v>1</v>
      </c>
      <c r="R19" s="972">
        <v>1</v>
      </c>
      <c r="S19" s="974">
        <v>1</v>
      </c>
      <c r="T19" s="972">
        <v>0.186046511627907</v>
      </c>
      <c r="U19" s="972">
        <v>0.05</v>
      </c>
      <c r="V19" s="972">
        <v>0.31578947368421101</v>
      </c>
      <c r="W19" s="972">
        <v>0.33333333333333298</v>
      </c>
      <c r="X19" s="972">
        <v>0</v>
      </c>
      <c r="Y19" s="974">
        <v>0</v>
      </c>
      <c r="Z19" s="972">
        <v>0.186046511627907</v>
      </c>
      <c r="AA19" s="972">
        <v>0.1</v>
      </c>
      <c r="AB19" s="972">
        <v>0.157894736842105</v>
      </c>
      <c r="AC19" s="972">
        <v>0</v>
      </c>
      <c r="AD19" s="972">
        <v>0</v>
      </c>
      <c r="AE19" s="974">
        <v>0</v>
      </c>
      <c r="AF19" s="975">
        <v>0.68292682926829273</v>
      </c>
      <c r="AG19" s="972">
        <v>0.9</v>
      </c>
      <c r="AH19" s="972">
        <v>0.77777777777777779</v>
      </c>
      <c r="AI19" s="972">
        <v>0.66666666666666663</v>
      </c>
      <c r="AJ19" s="972">
        <v>1</v>
      </c>
      <c r="AK19" s="974">
        <v>0.8571428571428571</v>
      </c>
      <c r="AL19" s="976">
        <v>0.120481927710843</v>
      </c>
      <c r="AM19" s="976">
        <v>7.0422535211267595E-2</v>
      </c>
      <c r="AN19" s="976">
        <v>0.20512820512820501</v>
      </c>
      <c r="AO19" s="976">
        <v>0.25</v>
      </c>
      <c r="AP19" s="976">
        <v>0</v>
      </c>
      <c r="AQ19" s="974">
        <v>0</v>
      </c>
      <c r="AR19" s="976">
        <v>0.120481927710843</v>
      </c>
      <c r="AS19" s="976">
        <v>8.4507042253521097E-2</v>
      </c>
      <c r="AT19" s="976">
        <v>0.128205128205128</v>
      </c>
      <c r="AU19" s="976">
        <v>0</v>
      </c>
      <c r="AV19" s="976">
        <v>0</v>
      </c>
      <c r="AW19" s="974">
        <v>0</v>
      </c>
      <c r="AX19" s="977">
        <v>0.77215189873417722</v>
      </c>
      <c r="AY19" s="976">
        <v>0.84507042253521125</v>
      </c>
      <c r="AZ19" s="976">
        <v>0.83783783783783783</v>
      </c>
      <c r="BA19" s="976">
        <v>0.75</v>
      </c>
      <c r="BB19" s="976">
        <v>1</v>
      </c>
      <c r="BC19" s="974">
        <v>0.875</v>
      </c>
    </row>
    <row r="20" spans="1:55" s="957" customFormat="1">
      <c r="A20" s="978" t="s">
        <v>398</v>
      </c>
      <c r="B20" s="979"/>
      <c r="C20" s="980"/>
      <c r="D20" s="980"/>
      <c r="E20" s="980"/>
      <c r="F20" s="980">
        <v>0</v>
      </c>
      <c r="G20" s="981">
        <v>0.28571428571428598</v>
      </c>
      <c r="H20" s="980"/>
      <c r="I20" s="980"/>
      <c r="J20" s="980"/>
      <c r="K20" s="980"/>
      <c r="L20" s="980">
        <v>0</v>
      </c>
      <c r="M20" s="982">
        <v>0</v>
      </c>
      <c r="N20" s="983"/>
      <c r="O20" s="980"/>
      <c r="P20" s="980"/>
      <c r="Q20" s="980"/>
      <c r="R20" s="980">
        <v>0.5</v>
      </c>
      <c r="S20" s="982">
        <v>0.83333333333333337</v>
      </c>
      <c r="T20" s="980"/>
      <c r="U20" s="980"/>
      <c r="V20" s="980"/>
      <c r="W20" s="980"/>
      <c r="X20" s="980">
        <v>0.5</v>
      </c>
      <c r="Y20" s="982">
        <v>0</v>
      </c>
      <c r="Z20" s="980"/>
      <c r="AA20" s="980"/>
      <c r="AB20" s="980"/>
      <c r="AC20" s="980"/>
      <c r="AD20" s="980">
        <v>0</v>
      </c>
      <c r="AE20" s="982">
        <v>0</v>
      </c>
      <c r="AF20" s="983"/>
      <c r="AG20" s="980"/>
      <c r="AH20" s="980"/>
      <c r="AI20" s="980"/>
      <c r="AJ20" s="980">
        <v>1</v>
      </c>
      <c r="AK20" s="982" t="s">
        <v>443</v>
      </c>
      <c r="AL20" s="984"/>
      <c r="AM20" s="984"/>
      <c r="AN20" s="984"/>
      <c r="AO20" s="984"/>
      <c r="AP20" s="984">
        <v>0.33333333333333298</v>
      </c>
      <c r="AQ20" s="982">
        <v>0.28571428571428598</v>
      </c>
      <c r="AR20" s="984"/>
      <c r="AS20" s="984"/>
      <c r="AT20" s="984"/>
      <c r="AU20" s="984"/>
      <c r="AV20" s="984">
        <v>0</v>
      </c>
      <c r="AW20" s="982">
        <v>0</v>
      </c>
      <c r="AX20" s="985"/>
      <c r="AY20" s="984"/>
      <c r="AZ20" s="984"/>
      <c r="BA20" s="984"/>
      <c r="BB20" s="984">
        <v>0.83333333333333337</v>
      </c>
      <c r="BC20" s="986">
        <v>0.83333333333333337</v>
      </c>
    </row>
    <row r="21" spans="1:55" s="23" customFormat="1"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6"/>
      <c r="S21" s="26"/>
      <c r="Z21" s="21"/>
      <c r="AA21" s="21"/>
      <c r="AB21" s="21"/>
    </row>
    <row r="22" spans="1:55" s="23" customFormat="1"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6"/>
      <c r="S22" s="26"/>
      <c r="Z22" s="21"/>
      <c r="AA22" s="21"/>
      <c r="AB22" s="21"/>
    </row>
    <row r="23" spans="1:55" s="23" customForma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6"/>
      <c r="S23" s="22"/>
      <c r="Z23" s="21"/>
      <c r="AA23" s="21"/>
      <c r="AB23" s="21"/>
    </row>
    <row r="24" spans="1:55" s="23" customFormat="1"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6"/>
      <c r="S24" s="22"/>
      <c r="Z24" s="21"/>
      <c r="AA24" s="21"/>
      <c r="AB24" s="21"/>
    </row>
    <row r="25" spans="1:55" s="23" customFormat="1"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6"/>
      <c r="S25" s="22"/>
      <c r="Z25" s="21"/>
      <c r="AA25" s="21"/>
      <c r="AB25" s="21"/>
    </row>
    <row r="26" spans="1:55" s="23" customFormat="1"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6"/>
      <c r="S26" s="22"/>
      <c r="Z26" s="21"/>
      <c r="AA26" s="21"/>
      <c r="AB26" s="21"/>
    </row>
    <row r="27" spans="1:55" s="23" customFormat="1"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6"/>
      <c r="S27" s="22"/>
      <c r="Z27" s="21"/>
      <c r="AA27" s="21"/>
      <c r="AB27" s="21"/>
    </row>
    <row r="28" spans="1:55" s="23" customForma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6"/>
      <c r="S28" s="22"/>
      <c r="Z28" s="21"/>
      <c r="AA28" s="21"/>
      <c r="AB28" s="21"/>
    </row>
    <row r="29" spans="1:55" s="23" customFormat="1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6"/>
      <c r="S29" s="22"/>
      <c r="Z29" s="21"/>
      <c r="AA29" s="21"/>
      <c r="AB29" s="21"/>
    </row>
    <row r="30" spans="1:55" s="23" customFormat="1"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6"/>
      <c r="S30" s="22"/>
      <c r="Z30" s="21"/>
      <c r="AA30" s="21"/>
      <c r="AB30" s="21"/>
    </row>
    <row r="31" spans="1:55" s="23" customFormat="1"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6"/>
      <c r="S31" s="22"/>
      <c r="Z31" s="21"/>
      <c r="AA31" s="21"/>
      <c r="AB31" s="21"/>
    </row>
    <row r="32" spans="1:55" s="23" customFormat="1"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6"/>
      <c r="S32" s="22"/>
      <c r="Z32" s="21"/>
      <c r="AA32" s="21"/>
      <c r="AB32" s="21"/>
    </row>
    <row r="33" spans="2:28" s="23" customFormat="1"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6"/>
      <c r="S33" s="22"/>
      <c r="Z33" s="21"/>
      <c r="AA33" s="21"/>
      <c r="AB33" s="21"/>
    </row>
    <row r="34" spans="2:28" s="23" customFormat="1"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Z34" s="21"/>
      <c r="AA34" s="21"/>
      <c r="AB34" s="21"/>
    </row>
    <row r="35" spans="2:28" s="23" customFormat="1"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1"/>
      <c r="U35" s="21"/>
      <c r="V35" s="21"/>
      <c r="W35" s="21"/>
      <c r="X35" s="21"/>
      <c r="Y35" s="21"/>
      <c r="Z35" s="21"/>
      <c r="AA35" s="21"/>
      <c r="AB35" s="21"/>
    </row>
    <row r="36" spans="2:28" s="23" customFormat="1"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1"/>
      <c r="U36" s="21"/>
      <c r="V36" s="21"/>
      <c r="W36" s="21"/>
      <c r="X36" s="21"/>
      <c r="Y36" s="21"/>
      <c r="Z36" s="21"/>
      <c r="AA36" s="21"/>
      <c r="AB36" s="21"/>
    </row>
    <row r="37" spans="2:28" s="23" customFormat="1"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1"/>
      <c r="U37" s="21"/>
      <c r="V37" s="21"/>
      <c r="W37" s="21"/>
      <c r="X37" s="21"/>
      <c r="Y37" s="21"/>
      <c r="Z37" s="21"/>
      <c r="AA37" s="21"/>
      <c r="AB37" s="21"/>
    </row>
    <row r="38" spans="2:28" s="23" customFormat="1"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1"/>
      <c r="U38" s="21"/>
      <c r="V38" s="21"/>
      <c r="W38" s="21"/>
      <c r="X38" s="21"/>
      <c r="Y38" s="21"/>
      <c r="Z38" s="21"/>
      <c r="AA38" s="21"/>
      <c r="AB38" s="21"/>
    </row>
    <row r="39" spans="2:28" s="23" customFormat="1"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1"/>
      <c r="U39" s="21"/>
      <c r="V39" s="21"/>
      <c r="W39" s="21"/>
      <c r="X39" s="21"/>
      <c r="Y39" s="21"/>
      <c r="Z39" s="21"/>
      <c r="AA39" s="21"/>
      <c r="AB39" s="21"/>
    </row>
    <row r="40" spans="2:28" s="23" customFormat="1"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1"/>
      <c r="U40" s="21"/>
      <c r="V40" s="21"/>
      <c r="W40" s="21"/>
      <c r="X40" s="21"/>
      <c r="Y40" s="21"/>
      <c r="Z40" s="21"/>
      <c r="AA40" s="21"/>
      <c r="AB40" s="21"/>
    </row>
    <row r="41" spans="2:28" s="23" customFormat="1"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1"/>
      <c r="U41" s="21"/>
      <c r="V41" s="21"/>
      <c r="W41" s="21"/>
      <c r="X41" s="21"/>
      <c r="Y41" s="21"/>
      <c r="Z41" s="21"/>
      <c r="AA41" s="21"/>
      <c r="AB41" s="21"/>
    </row>
    <row r="42" spans="2:28" s="23" customFormat="1"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1"/>
      <c r="U42" s="21"/>
      <c r="V42" s="21"/>
      <c r="W42" s="21"/>
      <c r="X42" s="21"/>
      <c r="Y42" s="21"/>
      <c r="Z42" s="21"/>
      <c r="AA42" s="21"/>
      <c r="AB42" s="21"/>
    </row>
    <row r="43" spans="2:28" s="23" customFormat="1"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1"/>
      <c r="U43" s="21"/>
      <c r="V43" s="21"/>
      <c r="W43" s="21"/>
      <c r="X43" s="21"/>
      <c r="Y43" s="21"/>
      <c r="Z43" s="21"/>
      <c r="AA43" s="21"/>
      <c r="AB43" s="21"/>
    </row>
    <row r="44" spans="2:28" s="23" customFormat="1"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1"/>
      <c r="U44" s="21"/>
      <c r="V44" s="21"/>
      <c r="W44" s="21"/>
      <c r="X44" s="21"/>
      <c r="Y44" s="21"/>
      <c r="Z44" s="21"/>
      <c r="AA44" s="21"/>
      <c r="AB44" s="21"/>
    </row>
    <row r="45" spans="2:28" s="23" customFormat="1"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1"/>
      <c r="U45" s="21"/>
      <c r="V45" s="21"/>
      <c r="W45" s="21"/>
      <c r="X45" s="21"/>
      <c r="Y45" s="21"/>
      <c r="Z45" s="21"/>
      <c r="AA45" s="21"/>
      <c r="AB45" s="21"/>
    </row>
    <row r="46" spans="2:28" s="23" customFormat="1"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1"/>
      <c r="U46" s="21"/>
      <c r="V46" s="21"/>
      <c r="W46" s="21"/>
      <c r="X46" s="21"/>
      <c r="Y46" s="21"/>
      <c r="Z46" s="21"/>
      <c r="AA46" s="21"/>
      <c r="AB46" s="21"/>
    </row>
    <row r="47" spans="2:28" s="23" customFormat="1"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1"/>
      <c r="U47" s="21"/>
      <c r="V47" s="21"/>
      <c r="W47" s="21"/>
      <c r="X47" s="21"/>
      <c r="Y47" s="21"/>
      <c r="Z47" s="21"/>
      <c r="AA47" s="21"/>
      <c r="AB47" s="21"/>
    </row>
    <row r="48" spans="2:28" s="23" customFormat="1"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1"/>
      <c r="U48" s="21"/>
      <c r="V48" s="21"/>
      <c r="W48" s="21"/>
      <c r="X48" s="21"/>
      <c r="Y48" s="21"/>
      <c r="Z48" s="21"/>
      <c r="AA48" s="21"/>
      <c r="AB48" s="21"/>
    </row>
    <row r="49" spans="2:28" s="23" customFormat="1"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1"/>
      <c r="U49" s="21"/>
      <c r="V49" s="21"/>
      <c r="W49" s="21"/>
      <c r="X49" s="21"/>
      <c r="Y49" s="21"/>
      <c r="Z49" s="21"/>
      <c r="AA49" s="21"/>
      <c r="AB49" s="21"/>
    </row>
    <row r="50" spans="2:28" s="23" customFormat="1"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1"/>
      <c r="U50" s="21"/>
      <c r="V50" s="21"/>
      <c r="W50" s="21"/>
      <c r="X50" s="21"/>
      <c r="Y50" s="21"/>
      <c r="Z50" s="21"/>
      <c r="AA50" s="21"/>
      <c r="AB50" s="21"/>
    </row>
    <row r="51" spans="2:28" s="23" customFormat="1"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1"/>
      <c r="U51" s="21"/>
      <c r="V51" s="21"/>
      <c r="W51" s="21"/>
      <c r="X51" s="21"/>
      <c r="Y51" s="21"/>
      <c r="Z51" s="21"/>
      <c r="AA51" s="21"/>
      <c r="AB51" s="21"/>
    </row>
    <row r="52" spans="2:28" s="23" customFormat="1"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1"/>
      <c r="U52" s="21"/>
      <c r="V52" s="21"/>
      <c r="W52" s="21"/>
      <c r="X52" s="21"/>
      <c r="Y52" s="21"/>
      <c r="Z52" s="21"/>
      <c r="AA52" s="21"/>
      <c r="AB52" s="21"/>
    </row>
    <row r="53" spans="2:28" s="23" customFormat="1"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1"/>
      <c r="U53" s="21"/>
      <c r="V53" s="21"/>
      <c r="W53" s="21"/>
      <c r="X53" s="21"/>
      <c r="Y53" s="21"/>
      <c r="Z53" s="21"/>
      <c r="AA53" s="21"/>
      <c r="AB53" s="21"/>
    </row>
    <row r="54" spans="2:28" s="23" customFormat="1"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1"/>
      <c r="U54" s="21"/>
      <c r="V54" s="21"/>
      <c r="W54" s="21"/>
      <c r="X54" s="21"/>
      <c r="Y54" s="21"/>
      <c r="Z54" s="21"/>
      <c r="AA54" s="21"/>
      <c r="AB54" s="21"/>
    </row>
    <row r="55" spans="2:28" s="23" customFormat="1"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1"/>
      <c r="U55" s="21"/>
      <c r="V55" s="21"/>
      <c r="W55" s="21"/>
      <c r="X55" s="21"/>
      <c r="Y55" s="21"/>
      <c r="Z55" s="21"/>
      <c r="AA55" s="21"/>
      <c r="AB55" s="21"/>
    </row>
    <row r="56" spans="2:28" s="23" customFormat="1"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1"/>
      <c r="U56" s="21"/>
      <c r="V56" s="21"/>
      <c r="W56" s="21"/>
      <c r="X56" s="21"/>
      <c r="Y56" s="21"/>
      <c r="Z56" s="21"/>
      <c r="AA56" s="21"/>
      <c r="AB56" s="21"/>
    </row>
    <row r="57" spans="2:28" s="23" customFormat="1"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1"/>
      <c r="U57" s="21"/>
      <c r="V57" s="21"/>
      <c r="W57" s="21"/>
      <c r="X57" s="21"/>
      <c r="Y57" s="21"/>
      <c r="Z57" s="21"/>
      <c r="AA57" s="21"/>
      <c r="AB57" s="21"/>
    </row>
    <row r="58" spans="2:28" s="23" customFormat="1"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1"/>
      <c r="U58" s="21"/>
      <c r="V58" s="21"/>
      <c r="W58" s="21"/>
      <c r="X58" s="21"/>
      <c r="Y58" s="21"/>
      <c r="Z58" s="21"/>
      <c r="AA58" s="21"/>
      <c r="AB58" s="21"/>
    </row>
    <row r="59" spans="2:28" s="23" customFormat="1"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1"/>
      <c r="U59" s="21"/>
      <c r="V59" s="21"/>
      <c r="W59" s="21"/>
      <c r="X59" s="21"/>
      <c r="Y59" s="21"/>
      <c r="Z59" s="21"/>
      <c r="AA59" s="21"/>
      <c r="AB59" s="21"/>
    </row>
    <row r="60" spans="2:28" s="23" customFormat="1"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1"/>
      <c r="U60" s="21"/>
      <c r="V60" s="21"/>
      <c r="W60" s="21"/>
      <c r="X60" s="21"/>
      <c r="Y60" s="21"/>
      <c r="Z60" s="21"/>
      <c r="AA60" s="21"/>
      <c r="AB60" s="21"/>
    </row>
    <row r="61" spans="2:28" s="23" customFormat="1"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1"/>
      <c r="U61" s="21"/>
      <c r="V61" s="21"/>
      <c r="W61" s="21"/>
      <c r="X61" s="21"/>
      <c r="Y61" s="21"/>
      <c r="Z61" s="21"/>
      <c r="AA61" s="21"/>
      <c r="AB61" s="21"/>
    </row>
    <row r="62" spans="2:28" s="23" customFormat="1"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1"/>
      <c r="U62" s="21"/>
      <c r="V62" s="21"/>
      <c r="W62" s="21"/>
      <c r="X62" s="21"/>
      <c r="Y62" s="21"/>
      <c r="Z62" s="21"/>
      <c r="AA62" s="21"/>
      <c r="AB62" s="21"/>
    </row>
    <row r="63" spans="2:28" s="23" customFormat="1"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1"/>
      <c r="U63" s="21"/>
      <c r="V63" s="21"/>
      <c r="W63" s="21"/>
      <c r="X63" s="21"/>
      <c r="Y63" s="21"/>
      <c r="Z63" s="21"/>
      <c r="AA63" s="21"/>
      <c r="AB63" s="21"/>
    </row>
    <row r="64" spans="2:28" s="23" customFormat="1"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1"/>
      <c r="U64" s="21"/>
      <c r="V64" s="21"/>
      <c r="W64" s="21"/>
      <c r="X64" s="21"/>
      <c r="Y64" s="21"/>
      <c r="Z64" s="21"/>
      <c r="AA64" s="21"/>
      <c r="AB64" s="21"/>
    </row>
    <row r="65" spans="2:28" s="23" customFormat="1"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1"/>
      <c r="U65" s="21"/>
      <c r="V65" s="21"/>
      <c r="W65" s="21"/>
      <c r="X65" s="21"/>
      <c r="Y65" s="21"/>
      <c r="Z65" s="21"/>
      <c r="AA65" s="21"/>
      <c r="AB65" s="21"/>
    </row>
    <row r="66" spans="2:28" s="23" customFormat="1"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1"/>
      <c r="U66" s="21"/>
      <c r="V66" s="21"/>
      <c r="W66" s="21"/>
      <c r="X66" s="21"/>
      <c r="Y66" s="21"/>
      <c r="Z66" s="21"/>
      <c r="AA66" s="21"/>
      <c r="AB66" s="21"/>
    </row>
    <row r="67" spans="2:28" s="23" customFormat="1"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1"/>
      <c r="U67" s="21"/>
      <c r="V67" s="21"/>
      <c r="W67" s="21"/>
      <c r="X67" s="21"/>
      <c r="Y67" s="21"/>
      <c r="Z67" s="21"/>
      <c r="AA67" s="21"/>
      <c r="AB67" s="21"/>
    </row>
    <row r="68" spans="2:28" s="23" customFormat="1"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1"/>
      <c r="U68" s="21"/>
      <c r="V68" s="21"/>
      <c r="W68" s="21"/>
      <c r="X68" s="21"/>
      <c r="Y68" s="21"/>
      <c r="Z68" s="21"/>
      <c r="AA68" s="21"/>
      <c r="AB68" s="21"/>
    </row>
    <row r="69" spans="2:28" s="23" customFormat="1"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1"/>
      <c r="U69" s="21"/>
      <c r="V69" s="21"/>
      <c r="W69" s="21"/>
      <c r="X69" s="21"/>
      <c r="Y69" s="21"/>
      <c r="Z69" s="21"/>
      <c r="AA69" s="21"/>
      <c r="AB69" s="21"/>
    </row>
    <row r="70" spans="2:28" s="23" customFormat="1"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1"/>
      <c r="U70" s="21"/>
      <c r="V70" s="21"/>
      <c r="W70" s="21"/>
      <c r="X70" s="21"/>
      <c r="Y70" s="21"/>
      <c r="Z70" s="21"/>
      <c r="AA70" s="21"/>
      <c r="AB70" s="21"/>
    </row>
    <row r="71" spans="2:28" s="23" customFormat="1"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1"/>
      <c r="U71" s="21"/>
      <c r="V71" s="21"/>
      <c r="W71" s="21"/>
      <c r="X71" s="21"/>
      <c r="Y71" s="21"/>
      <c r="Z71" s="21"/>
      <c r="AA71" s="21"/>
      <c r="AB71" s="21"/>
    </row>
    <row r="72" spans="2:28" s="23" customFormat="1"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1"/>
      <c r="U72" s="21"/>
      <c r="V72" s="21"/>
      <c r="W72" s="21"/>
      <c r="X72" s="21"/>
      <c r="Y72" s="21"/>
      <c r="Z72" s="21"/>
      <c r="AA72" s="21"/>
      <c r="AB72" s="21"/>
    </row>
    <row r="73" spans="2:28" s="23" customFormat="1"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1"/>
      <c r="U73" s="21"/>
      <c r="V73" s="21"/>
      <c r="W73" s="21"/>
      <c r="X73" s="21"/>
      <c r="Y73" s="21"/>
      <c r="Z73" s="21"/>
      <c r="AA73" s="21"/>
      <c r="AB73" s="21"/>
    </row>
    <row r="74" spans="2:28" s="23" customFormat="1"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1"/>
      <c r="U74" s="21"/>
      <c r="V74" s="21"/>
      <c r="W74" s="21"/>
      <c r="X74" s="21"/>
      <c r="Y74" s="21"/>
      <c r="Z74" s="21"/>
      <c r="AA74" s="21"/>
      <c r="AB74" s="21"/>
    </row>
    <row r="75" spans="2:28" s="23" customFormat="1"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1"/>
      <c r="U75" s="21"/>
      <c r="V75" s="21"/>
      <c r="W75" s="21"/>
      <c r="X75" s="21"/>
      <c r="Y75" s="21"/>
      <c r="Z75" s="21"/>
      <c r="AA75" s="21"/>
      <c r="AB75" s="21"/>
    </row>
    <row r="76" spans="2:28" s="23" customFormat="1"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1"/>
      <c r="U76" s="21"/>
      <c r="V76" s="21"/>
      <c r="W76" s="21"/>
      <c r="X76" s="21"/>
      <c r="Y76" s="21"/>
      <c r="Z76" s="21"/>
      <c r="AA76" s="21"/>
      <c r="AB76" s="21"/>
    </row>
    <row r="77" spans="2:28" s="23" customFormat="1"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1"/>
      <c r="U77" s="21"/>
      <c r="V77" s="21"/>
      <c r="W77" s="21"/>
      <c r="X77" s="21"/>
      <c r="Y77" s="21"/>
      <c r="Z77" s="21"/>
      <c r="AA77" s="21"/>
      <c r="AB77" s="21"/>
    </row>
    <row r="78" spans="2:28" s="23" customFormat="1"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1"/>
      <c r="U78" s="21"/>
      <c r="V78" s="21"/>
      <c r="W78" s="21"/>
      <c r="X78" s="21"/>
      <c r="Y78" s="21"/>
      <c r="Z78" s="21"/>
      <c r="AA78" s="21"/>
      <c r="AB78" s="21"/>
    </row>
    <row r="79" spans="2:28" s="23" customFormat="1"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1"/>
      <c r="U79" s="21"/>
      <c r="V79" s="21"/>
      <c r="W79" s="21"/>
      <c r="X79" s="21"/>
      <c r="Y79" s="21"/>
      <c r="Z79" s="21"/>
      <c r="AA79" s="21"/>
      <c r="AB79" s="21"/>
    </row>
    <row r="80" spans="2:28" s="23" customFormat="1"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1"/>
      <c r="U80" s="21"/>
      <c r="V80" s="21"/>
      <c r="W80" s="21"/>
      <c r="X80" s="21"/>
      <c r="Y80" s="21"/>
      <c r="Z80" s="21"/>
      <c r="AA80" s="21"/>
      <c r="AB80" s="21"/>
    </row>
    <row r="81" spans="2:28" s="23" customFormat="1"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1"/>
      <c r="U81" s="21"/>
      <c r="V81" s="21"/>
      <c r="W81" s="21"/>
      <c r="X81" s="21"/>
      <c r="Y81" s="21"/>
      <c r="Z81" s="21"/>
      <c r="AA81" s="21"/>
      <c r="AB81" s="21"/>
    </row>
    <row r="82" spans="2:28" s="23" customFormat="1"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1"/>
      <c r="U82" s="21"/>
      <c r="V82" s="21"/>
      <c r="W82" s="21"/>
      <c r="X82" s="21"/>
      <c r="Y82" s="21"/>
      <c r="Z82" s="21"/>
      <c r="AA82" s="21"/>
      <c r="AB82" s="21"/>
    </row>
    <row r="83" spans="2:28" s="23" customFormat="1"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1"/>
      <c r="U83" s="21"/>
      <c r="V83" s="21"/>
      <c r="W83" s="21"/>
      <c r="X83" s="21"/>
      <c r="Y83" s="21"/>
      <c r="Z83" s="21"/>
      <c r="AA83" s="21"/>
      <c r="AB83" s="21"/>
    </row>
    <row r="84" spans="2:28" s="23" customFormat="1"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1"/>
      <c r="U84" s="21"/>
      <c r="V84" s="21"/>
      <c r="W84" s="21"/>
      <c r="X84" s="21"/>
      <c r="Y84" s="21"/>
      <c r="Z84" s="21"/>
      <c r="AA84" s="21"/>
      <c r="AB84" s="21"/>
    </row>
    <row r="85" spans="2:28" s="23" customFormat="1"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1"/>
      <c r="U85" s="21"/>
      <c r="V85" s="21"/>
      <c r="W85" s="21"/>
      <c r="X85" s="21"/>
      <c r="Y85" s="21"/>
      <c r="Z85" s="21"/>
      <c r="AA85" s="21"/>
      <c r="AB85" s="21"/>
    </row>
    <row r="86" spans="2:28" s="23" customFormat="1"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1"/>
      <c r="U86" s="21"/>
      <c r="V86" s="21"/>
      <c r="W86" s="21"/>
      <c r="X86" s="21"/>
      <c r="Y86" s="21"/>
      <c r="Z86" s="21"/>
      <c r="AA86" s="21"/>
      <c r="AB86" s="21"/>
    </row>
    <row r="87" spans="2:28" s="23" customFormat="1"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1"/>
      <c r="U87" s="21"/>
      <c r="V87" s="21"/>
      <c r="W87" s="21"/>
      <c r="X87" s="21"/>
      <c r="Y87" s="21"/>
      <c r="Z87" s="21"/>
      <c r="AA87" s="21"/>
      <c r="AB87" s="21"/>
    </row>
    <row r="88" spans="2:28" s="23" customFormat="1"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1"/>
      <c r="U88" s="21"/>
      <c r="V88" s="21"/>
      <c r="W88" s="21"/>
      <c r="X88" s="21"/>
      <c r="Y88" s="21"/>
      <c r="Z88" s="21"/>
      <c r="AA88" s="21"/>
      <c r="AB88" s="21"/>
    </row>
    <row r="89" spans="2:28" s="23" customFormat="1"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1"/>
      <c r="U89" s="21"/>
      <c r="V89" s="21"/>
      <c r="W89" s="21"/>
      <c r="X89" s="21"/>
      <c r="Y89" s="21"/>
      <c r="Z89" s="21"/>
      <c r="AA89" s="21"/>
      <c r="AB89" s="21"/>
    </row>
    <row r="90" spans="2:28" s="23" customFormat="1"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1"/>
      <c r="U90" s="21"/>
      <c r="V90" s="21"/>
      <c r="W90" s="21"/>
      <c r="X90" s="21"/>
      <c r="Y90" s="21"/>
      <c r="Z90" s="21"/>
      <c r="AA90" s="21"/>
      <c r="AB90" s="21"/>
    </row>
    <row r="91" spans="2:28" s="23" customFormat="1"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1"/>
      <c r="U91" s="21"/>
      <c r="V91" s="21"/>
      <c r="W91" s="21"/>
      <c r="X91" s="21"/>
      <c r="Y91" s="21"/>
      <c r="Z91" s="21"/>
      <c r="AA91" s="21"/>
      <c r="AB91" s="21"/>
    </row>
    <row r="92" spans="2:28" s="23" customFormat="1"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1"/>
      <c r="U92" s="21"/>
      <c r="V92" s="21"/>
      <c r="W92" s="21"/>
      <c r="X92" s="21"/>
      <c r="Y92" s="21"/>
      <c r="Z92" s="21"/>
      <c r="AA92" s="21"/>
      <c r="AB92" s="21"/>
    </row>
    <row r="93" spans="2:28" s="23" customFormat="1"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1"/>
      <c r="U93" s="21"/>
      <c r="V93" s="21"/>
      <c r="W93" s="21"/>
      <c r="X93" s="21"/>
      <c r="Y93" s="21"/>
      <c r="Z93" s="21"/>
      <c r="AA93" s="21"/>
      <c r="AB93" s="21"/>
    </row>
    <row r="94" spans="2:28" s="23" customFormat="1"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1"/>
      <c r="U94" s="21"/>
      <c r="V94" s="21"/>
      <c r="W94" s="21"/>
      <c r="X94" s="21"/>
      <c r="Y94" s="21"/>
      <c r="Z94" s="21"/>
      <c r="AA94" s="21"/>
      <c r="AB94" s="21"/>
    </row>
    <row r="95" spans="2:28" s="23" customFormat="1"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1"/>
      <c r="U95" s="21"/>
      <c r="V95" s="21"/>
      <c r="W95" s="21"/>
      <c r="X95" s="21"/>
      <c r="Y95" s="21"/>
      <c r="Z95" s="21"/>
      <c r="AA95" s="21"/>
      <c r="AB95" s="21"/>
    </row>
    <row r="96" spans="2:28" s="23" customFormat="1"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1"/>
      <c r="U96" s="21"/>
      <c r="V96" s="21"/>
      <c r="W96" s="21"/>
      <c r="X96" s="21"/>
      <c r="Y96" s="21"/>
      <c r="Z96" s="21"/>
      <c r="AA96" s="21"/>
      <c r="AB96" s="21"/>
    </row>
    <row r="97" spans="2:28" s="23" customFormat="1"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1"/>
      <c r="U97" s="21"/>
      <c r="V97" s="21"/>
      <c r="W97" s="21"/>
      <c r="X97" s="21"/>
      <c r="Y97" s="21"/>
      <c r="Z97" s="21"/>
      <c r="AA97" s="21"/>
      <c r="AB97" s="21"/>
    </row>
    <row r="98" spans="2:28" s="23" customFormat="1"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1"/>
      <c r="U98" s="21"/>
      <c r="V98" s="21"/>
      <c r="W98" s="21"/>
      <c r="X98" s="21"/>
      <c r="Y98" s="21"/>
      <c r="Z98" s="21"/>
      <c r="AA98" s="21"/>
      <c r="AB98" s="21"/>
    </row>
    <row r="99" spans="2:28" s="23" customFormat="1"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1"/>
      <c r="U99" s="21"/>
      <c r="V99" s="21"/>
      <c r="W99" s="21"/>
      <c r="X99" s="21"/>
      <c r="Y99" s="21"/>
      <c r="Z99" s="21"/>
      <c r="AA99" s="21"/>
      <c r="AB99" s="21"/>
    </row>
    <row r="100" spans="2:28" s="23" customFormat="1"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2:28" s="23" customFormat="1"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2:28" s="23" customFormat="1"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2:28" s="23" customFormat="1"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2:28" s="23" customFormat="1"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2:28" s="23" customFormat="1"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2:28" s="23" customFormat="1"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2:28" s="23" customFormat="1"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2:28" s="23" customFormat="1"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2:28" s="23" customFormat="1"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2:28" s="23" customFormat="1"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2:28" s="23" customFormat="1"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1"/>
      <c r="U111" s="21"/>
      <c r="V111" s="21"/>
      <c r="W111" s="21"/>
      <c r="X111" s="21"/>
      <c r="Y111" s="21"/>
      <c r="Z111" s="21"/>
      <c r="AA111" s="21"/>
      <c r="AB111" s="21"/>
    </row>
    <row r="112" spans="2:28" s="23" customFormat="1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1"/>
      <c r="U112" s="21"/>
      <c r="V112" s="21"/>
      <c r="W112" s="21"/>
      <c r="X112" s="21"/>
      <c r="Y112" s="21"/>
      <c r="Z112" s="21"/>
      <c r="AA112" s="21"/>
      <c r="AB112" s="21"/>
    </row>
    <row r="113" spans="1:1">
      <c r="A113" s="23"/>
    </row>
  </sheetData>
  <sheetProtection algorithmName="SHA-512" hashValue="xAEuRrUjbSrycJFeSvU0ZN2+WBBB2bVXvDnsvqaf64ANotlwLYwcCYiNZEXJ1fTwHtdC2Gr9+lr9thMOZ1zvrw==" saltValue="J9lxCVMN1lvfEnx7E5PJzQ==" spinCount="100000" sheet="1" objects="1" scenarios="1"/>
  <pageMargins left="0.7" right="0.7" top="0.75" bottom="0.75" header="0.3" footer="0.3"/>
  <pageSetup paperSize="9" scale="81"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0DCD4-97A1-5145-AF33-BDAAAF5D6473}">
  <dimension ref="A1:M32"/>
  <sheetViews>
    <sheetView zoomScale="140" zoomScaleNormal="140" workbookViewId="0">
      <selection activeCell="A2" sqref="A2:E2"/>
    </sheetView>
  </sheetViews>
  <sheetFormatPr baseColWidth="10" defaultRowHeight="15"/>
  <cols>
    <col min="1" max="1" width="29.6640625" customWidth="1"/>
    <col min="2" max="2" width="12" customWidth="1"/>
    <col min="3" max="3" width="12.6640625" customWidth="1"/>
  </cols>
  <sheetData>
    <row r="1" spans="1:13" s="95" customFormat="1" ht="24" customHeight="1">
      <c r="A1" s="1026" t="s">
        <v>395</v>
      </c>
      <c r="B1" s="1026"/>
      <c r="C1" s="1026"/>
      <c r="D1" s="1026"/>
      <c r="E1" s="1026"/>
    </row>
    <row r="2" spans="1:13" ht="17" customHeight="1">
      <c r="A2" s="1027" t="s">
        <v>429</v>
      </c>
      <c r="B2" s="1027"/>
      <c r="C2" s="1027"/>
      <c r="D2" s="1027"/>
      <c r="E2" s="1027"/>
    </row>
    <row r="5" spans="1:13" s="126" customFormat="1" ht="15" customHeight="1">
      <c r="C5" s="1021" t="s">
        <v>408</v>
      </c>
      <c r="D5" s="1025"/>
      <c r="E5" s="1025"/>
      <c r="F5" s="1022"/>
      <c r="G5" s="1021" t="s">
        <v>409</v>
      </c>
      <c r="H5" s="1025"/>
      <c r="I5" s="1025"/>
      <c r="J5" s="1022"/>
      <c r="K5" s="1021" t="s">
        <v>410</v>
      </c>
      <c r="L5" s="1022"/>
      <c r="M5"/>
    </row>
    <row r="6" spans="1:13" s="126" customFormat="1">
      <c r="A6" s="227" t="s">
        <v>411</v>
      </c>
      <c r="C6" s="1023" t="s">
        <v>328</v>
      </c>
      <c r="D6" s="1024"/>
      <c r="E6" s="1023" t="s">
        <v>401</v>
      </c>
      <c r="F6" s="1024"/>
      <c r="G6" s="1023" t="s">
        <v>328</v>
      </c>
      <c r="H6" s="1024"/>
      <c r="I6" s="1023" t="s">
        <v>401</v>
      </c>
      <c r="J6" s="1024"/>
      <c r="K6" s="228" t="s">
        <v>328</v>
      </c>
      <c r="L6" s="228" t="s">
        <v>401</v>
      </c>
      <c r="M6"/>
    </row>
    <row r="7" spans="1:13" s="126" customFormat="1" ht="15" customHeight="1">
      <c r="C7" s="229" t="s">
        <v>385</v>
      </c>
      <c r="D7" s="230" t="s">
        <v>386</v>
      </c>
      <c r="E7" s="229" t="s">
        <v>385</v>
      </c>
      <c r="F7" s="230" t="s">
        <v>386</v>
      </c>
      <c r="G7" s="229" t="s">
        <v>385</v>
      </c>
      <c r="H7" s="230" t="s">
        <v>386</v>
      </c>
      <c r="I7" s="229" t="s">
        <v>385</v>
      </c>
      <c r="J7" s="230" t="s">
        <v>386</v>
      </c>
      <c r="K7" s="230" t="s">
        <v>386</v>
      </c>
      <c r="L7" s="230" t="s">
        <v>386</v>
      </c>
      <c r="M7"/>
    </row>
    <row r="8" spans="1:13" s="126" customFormat="1" ht="14" customHeight="1">
      <c r="A8" s="1028" t="s">
        <v>33</v>
      </c>
      <c r="B8" s="1028"/>
      <c r="C8" s="231"/>
      <c r="D8" s="232"/>
      <c r="E8" s="231"/>
      <c r="F8" s="232"/>
      <c r="G8" s="231"/>
      <c r="H8" s="232"/>
      <c r="I8" s="231"/>
      <c r="J8" s="232"/>
      <c r="K8" s="232"/>
      <c r="L8" s="232"/>
      <c r="M8"/>
    </row>
    <row r="9" spans="1:13" s="126" customFormat="1" ht="14" customHeight="1">
      <c r="A9" s="1029" t="s">
        <v>387</v>
      </c>
      <c r="B9" s="1030"/>
      <c r="C9" s="233">
        <v>1562</v>
      </c>
      <c r="D9" s="234">
        <v>124</v>
      </c>
      <c r="E9" s="235">
        <v>1631</v>
      </c>
      <c r="F9" s="236">
        <v>107</v>
      </c>
      <c r="G9" s="235"/>
      <c r="H9" s="234">
        <v>54</v>
      </c>
      <c r="I9" s="235"/>
      <c r="J9" s="236">
        <v>59</v>
      </c>
      <c r="K9" s="234"/>
      <c r="L9" s="234"/>
      <c r="M9"/>
    </row>
    <row r="10" spans="1:13" s="126" customFormat="1" ht="14" customHeight="1">
      <c r="A10" s="1031" t="s">
        <v>388</v>
      </c>
      <c r="B10" s="1032"/>
      <c r="C10" s="237">
        <v>1083</v>
      </c>
      <c r="D10" s="238">
        <v>88</v>
      </c>
      <c r="E10" s="239">
        <v>966</v>
      </c>
      <c r="F10" s="240">
        <v>92</v>
      </c>
      <c r="G10" s="239"/>
      <c r="H10" s="238">
        <v>18</v>
      </c>
      <c r="I10" s="239"/>
      <c r="J10" s="240">
        <v>10</v>
      </c>
      <c r="K10" s="238"/>
      <c r="L10" s="238"/>
      <c r="M10"/>
    </row>
    <row r="11" spans="1:13" s="126" customFormat="1" ht="14" customHeight="1">
      <c r="A11" s="1033" t="s">
        <v>19</v>
      </c>
      <c r="B11" s="1034"/>
      <c r="C11" s="237">
        <v>181</v>
      </c>
      <c r="D11" s="238">
        <v>98</v>
      </c>
      <c r="E11" s="239">
        <v>171</v>
      </c>
      <c r="F11" s="240">
        <v>104</v>
      </c>
      <c r="G11" s="239">
        <v>121</v>
      </c>
      <c r="H11" s="238">
        <v>26</v>
      </c>
      <c r="I11" s="239">
        <v>110</v>
      </c>
      <c r="J11" s="240">
        <v>27</v>
      </c>
      <c r="K11" s="238">
        <v>12</v>
      </c>
      <c r="L11" s="238">
        <v>8</v>
      </c>
      <c r="M11"/>
    </row>
    <row r="12" spans="1:13" s="126" customFormat="1" ht="14" customHeight="1">
      <c r="A12" s="1033" t="s">
        <v>389</v>
      </c>
      <c r="B12" s="1034"/>
      <c r="C12" s="237">
        <v>398</v>
      </c>
      <c r="D12" s="238">
        <v>87</v>
      </c>
      <c r="E12" s="239">
        <v>395</v>
      </c>
      <c r="F12" s="240">
        <v>91</v>
      </c>
      <c r="G12" s="239"/>
      <c r="H12" s="238"/>
      <c r="I12" s="239"/>
      <c r="J12" s="238"/>
      <c r="K12" s="240">
        <v>15</v>
      </c>
      <c r="L12" s="240">
        <v>9</v>
      </c>
      <c r="M12"/>
    </row>
    <row r="13" spans="1:13" s="126" customFormat="1" ht="14" customHeight="1">
      <c r="A13" s="1033" t="s">
        <v>390</v>
      </c>
      <c r="B13" s="1034"/>
      <c r="C13" s="237">
        <v>587</v>
      </c>
      <c r="D13" s="238">
        <v>75</v>
      </c>
      <c r="E13" s="239">
        <v>591</v>
      </c>
      <c r="F13" s="240">
        <v>64</v>
      </c>
      <c r="G13" s="239"/>
      <c r="H13" s="238"/>
      <c r="I13" s="239"/>
      <c r="J13" s="238"/>
      <c r="K13" s="238"/>
      <c r="L13" s="238"/>
      <c r="M13"/>
    </row>
    <row r="14" spans="1:13" s="126" customFormat="1" ht="14" customHeight="1">
      <c r="A14" s="1033" t="s">
        <v>391</v>
      </c>
      <c r="B14" s="1034"/>
      <c r="C14" s="237">
        <v>543</v>
      </c>
      <c r="D14" s="238"/>
      <c r="E14" s="239">
        <v>514</v>
      </c>
      <c r="F14" s="238"/>
      <c r="G14" s="239"/>
      <c r="H14" s="238">
        <v>26</v>
      </c>
      <c r="I14" s="239"/>
      <c r="J14" s="240">
        <v>21</v>
      </c>
      <c r="K14" s="238"/>
      <c r="L14" s="238"/>
      <c r="M14"/>
    </row>
    <row r="15" spans="1:13" s="126" customFormat="1" ht="14" customHeight="1">
      <c r="A15" s="1033" t="s">
        <v>392</v>
      </c>
      <c r="B15" s="1034"/>
      <c r="C15" s="237">
        <v>690</v>
      </c>
      <c r="D15" s="238" t="s">
        <v>412</v>
      </c>
      <c r="E15" s="239">
        <v>607</v>
      </c>
      <c r="F15" s="238" t="s">
        <v>412</v>
      </c>
      <c r="G15" s="239"/>
      <c r="H15" s="238" t="s">
        <v>412</v>
      </c>
      <c r="I15" s="239"/>
      <c r="J15" s="238" t="s">
        <v>412</v>
      </c>
      <c r="K15" s="238">
        <v>13</v>
      </c>
      <c r="L15" s="238">
        <v>12</v>
      </c>
      <c r="M15"/>
    </row>
    <row r="16" spans="1:13" s="126" customFormat="1" ht="14" customHeight="1">
      <c r="A16" s="1033" t="s">
        <v>393</v>
      </c>
      <c r="B16" s="1034"/>
      <c r="C16" s="237">
        <v>518</v>
      </c>
      <c r="D16" s="238"/>
      <c r="E16" s="239">
        <v>511</v>
      </c>
      <c r="F16" s="238"/>
      <c r="G16" s="239"/>
      <c r="H16" s="238">
        <v>26</v>
      </c>
      <c r="I16" s="239"/>
      <c r="J16" s="240">
        <v>35</v>
      </c>
      <c r="K16" s="238"/>
      <c r="L16" s="238"/>
      <c r="M16"/>
    </row>
    <row r="17" spans="1:13" s="126" customFormat="1" ht="15" customHeight="1">
      <c r="A17" s="1033" t="s">
        <v>394</v>
      </c>
      <c r="B17" s="1034"/>
      <c r="C17" s="241">
        <v>2875</v>
      </c>
      <c r="D17" s="242">
        <v>467</v>
      </c>
      <c r="E17" s="243">
        <v>2945</v>
      </c>
      <c r="F17" s="244">
        <v>501</v>
      </c>
      <c r="G17" s="243"/>
      <c r="H17" s="242">
        <v>71</v>
      </c>
      <c r="I17" s="243"/>
      <c r="J17" s="244">
        <v>105</v>
      </c>
      <c r="K17" s="242"/>
      <c r="L17" s="242"/>
      <c r="M17"/>
    </row>
    <row r="21" spans="1:13">
      <c r="D21" s="127"/>
      <c r="E21" s="1020" t="s">
        <v>396</v>
      </c>
      <c r="F21" s="1020"/>
      <c r="G21" s="1020"/>
      <c r="H21" s="1020"/>
      <c r="I21" s="1020"/>
      <c r="J21" s="1020"/>
    </row>
    <row r="22" spans="1:13" ht="15" customHeight="1">
      <c r="D22" s="1012" t="s">
        <v>413</v>
      </c>
      <c r="E22" s="1014" t="s">
        <v>9</v>
      </c>
      <c r="F22" s="1014" t="s">
        <v>10</v>
      </c>
      <c r="G22" s="1014" t="s">
        <v>257</v>
      </c>
      <c r="H22" s="1014" t="s">
        <v>258</v>
      </c>
      <c r="I22" s="1014" t="s">
        <v>328</v>
      </c>
      <c r="J22" s="1014" t="s">
        <v>401</v>
      </c>
    </row>
    <row r="23" spans="1:13" ht="15" customHeight="1">
      <c r="A23" s="245" t="s">
        <v>11</v>
      </c>
      <c r="B23" s="247"/>
      <c r="C23" s="246"/>
      <c r="D23" s="1013"/>
      <c r="E23" s="1015"/>
      <c r="F23" s="1015"/>
      <c r="G23" s="1015"/>
      <c r="H23" s="1015"/>
      <c r="I23" s="1015"/>
      <c r="J23" s="1015"/>
    </row>
    <row r="24" spans="1:13">
      <c r="A24" s="1018" t="s">
        <v>414</v>
      </c>
      <c r="B24" s="1019" t="s">
        <v>414</v>
      </c>
      <c r="C24" s="1019" t="s">
        <v>414</v>
      </c>
      <c r="D24" s="248" t="s">
        <v>252</v>
      </c>
      <c r="E24" s="248">
        <v>260</v>
      </c>
      <c r="F24" s="248">
        <v>199</v>
      </c>
      <c r="G24" s="248">
        <v>182</v>
      </c>
      <c r="H24" s="248">
        <v>187</v>
      </c>
      <c r="I24" s="248">
        <v>181</v>
      </c>
      <c r="J24" s="249">
        <v>171</v>
      </c>
    </row>
    <row r="25" spans="1:13">
      <c r="A25" s="1016" t="s">
        <v>415</v>
      </c>
      <c r="B25" s="1017" t="s">
        <v>415</v>
      </c>
      <c r="C25" s="1017" t="s">
        <v>415</v>
      </c>
      <c r="D25" s="250" t="s">
        <v>253</v>
      </c>
      <c r="E25" s="250">
        <v>222</v>
      </c>
      <c r="F25" s="250">
        <v>174</v>
      </c>
      <c r="G25" s="250">
        <v>148</v>
      </c>
      <c r="H25" s="250">
        <v>154</v>
      </c>
      <c r="I25" s="250">
        <v>121</v>
      </c>
      <c r="J25" s="251">
        <v>110</v>
      </c>
    </row>
    <row r="26" spans="1:13">
      <c r="A26" s="1016" t="s">
        <v>416</v>
      </c>
      <c r="B26" s="1017" t="s">
        <v>417</v>
      </c>
      <c r="C26" s="1017" t="s">
        <v>417</v>
      </c>
      <c r="D26" s="250" t="s">
        <v>253</v>
      </c>
      <c r="E26" s="250">
        <v>11</v>
      </c>
      <c r="F26" s="250">
        <v>13</v>
      </c>
      <c r="G26" s="250">
        <v>17</v>
      </c>
      <c r="H26" s="250">
        <v>16</v>
      </c>
      <c r="I26" s="250">
        <v>16</v>
      </c>
      <c r="J26" s="251">
        <v>15</v>
      </c>
    </row>
    <row r="27" spans="1:13">
      <c r="A27" s="1016" t="s">
        <v>418</v>
      </c>
      <c r="B27" s="1017" t="s">
        <v>419</v>
      </c>
      <c r="C27" s="1017" t="s">
        <v>419</v>
      </c>
      <c r="D27" s="250" t="s">
        <v>252</v>
      </c>
      <c r="E27" s="250"/>
      <c r="F27" s="250"/>
      <c r="G27" s="250">
        <v>109</v>
      </c>
      <c r="H27" s="250">
        <v>110</v>
      </c>
      <c r="I27" s="250">
        <v>98</v>
      </c>
      <c r="J27" s="251">
        <v>104</v>
      </c>
    </row>
    <row r="28" spans="1:13">
      <c r="A28" s="1016" t="s">
        <v>420</v>
      </c>
      <c r="B28" s="1017" t="s">
        <v>421</v>
      </c>
      <c r="C28" s="1017" t="s">
        <v>421</v>
      </c>
      <c r="D28" s="250" t="s">
        <v>422</v>
      </c>
      <c r="E28" s="250"/>
      <c r="F28" s="250"/>
      <c r="G28" s="250">
        <v>14</v>
      </c>
      <c r="H28" s="250">
        <v>16</v>
      </c>
      <c r="I28" s="250">
        <v>12</v>
      </c>
      <c r="J28" s="251">
        <v>8</v>
      </c>
    </row>
    <row r="29" spans="1:13">
      <c r="A29" s="1010" t="s">
        <v>423</v>
      </c>
      <c r="B29" s="1011" t="s">
        <v>424</v>
      </c>
      <c r="C29" s="1011" t="s">
        <v>424</v>
      </c>
      <c r="D29" s="252" t="s">
        <v>253</v>
      </c>
      <c r="E29" s="252"/>
      <c r="F29" s="252"/>
      <c r="G29" s="252"/>
      <c r="H29" s="252"/>
      <c r="I29" s="252">
        <v>10</v>
      </c>
      <c r="J29" s="253">
        <v>12</v>
      </c>
    </row>
    <row r="31" spans="1:13" ht="13.5" customHeight="1"/>
    <row r="32" spans="1:13" ht="13.5" customHeight="1"/>
  </sheetData>
  <sheetProtection algorithmName="SHA-512" hashValue="GhySkHgTMkj4No6ZJtT8vv68+iH27Phq8t355G4JY8ItVQgbrBuQwv6X7uXXsQ4vj5qBIElVR9I3gVNrkuNyCA==" saltValue="gQZvUEjnhzh79YYPtfvtCQ==" spinCount="100000" sheet="1" objects="1" scenarios="1"/>
  <mergeCells count="33">
    <mergeCell ref="A16:B16"/>
    <mergeCell ref="A17:B17"/>
    <mergeCell ref="A11:B11"/>
    <mergeCell ref="A12:B12"/>
    <mergeCell ref="A13:B13"/>
    <mergeCell ref="A14:B14"/>
    <mergeCell ref="A15:B15"/>
    <mergeCell ref="A1:E1"/>
    <mergeCell ref="A2:E2"/>
    <mergeCell ref="A8:B8"/>
    <mergeCell ref="A9:B9"/>
    <mergeCell ref="A10:B10"/>
    <mergeCell ref="E21:J21"/>
    <mergeCell ref="K5:L5"/>
    <mergeCell ref="C6:D6"/>
    <mergeCell ref="E6:F6"/>
    <mergeCell ref="G6:H6"/>
    <mergeCell ref="I6:J6"/>
    <mergeCell ref="C5:F5"/>
    <mergeCell ref="G5:J5"/>
    <mergeCell ref="H22:H23"/>
    <mergeCell ref="I22:I23"/>
    <mergeCell ref="J22:J23"/>
    <mergeCell ref="A24:C24"/>
    <mergeCell ref="A25:C25"/>
    <mergeCell ref="A29:C29"/>
    <mergeCell ref="D22:D23"/>
    <mergeCell ref="E22:E23"/>
    <mergeCell ref="F22:F23"/>
    <mergeCell ref="G22:G23"/>
    <mergeCell ref="A26:C26"/>
    <mergeCell ref="A27:C27"/>
    <mergeCell ref="A28:C2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8BAD9-1E17-B248-AB10-9D62FF3C7D6E}">
  <dimension ref="A1:V42"/>
  <sheetViews>
    <sheetView topLeftCell="A19" zoomScale="140" zoomScaleNormal="140" workbookViewId="0">
      <selection activeCell="L44" sqref="L44"/>
    </sheetView>
  </sheetViews>
  <sheetFormatPr baseColWidth="10" defaultColWidth="11.5" defaultRowHeight="15"/>
  <cols>
    <col min="1" max="1" width="60.5" bestFit="1" customWidth="1"/>
    <col min="2" max="8" width="0" hidden="1" customWidth="1"/>
  </cols>
  <sheetData>
    <row r="1" spans="1:10" s="95" customFormat="1" ht="24" customHeight="1">
      <c r="A1" s="1026" t="s">
        <v>430</v>
      </c>
      <c r="B1" s="1026"/>
      <c r="C1" s="1026"/>
      <c r="D1" s="1026"/>
      <c r="E1" s="1026"/>
    </row>
    <row r="2" spans="1:10" ht="17" customHeight="1">
      <c r="A2" s="1027" t="s">
        <v>431</v>
      </c>
      <c r="B2" s="1027"/>
      <c r="C2" s="1027"/>
      <c r="D2" s="1027"/>
      <c r="E2" s="1027"/>
    </row>
    <row r="4" spans="1:10" s="257" customFormat="1" ht="12.75" customHeight="1">
      <c r="A4" s="254" t="s">
        <v>432</v>
      </c>
      <c r="B4" s="255"/>
      <c r="C4" s="255"/>
      <c r="D4" s="256"/>
    </row>
    <row r="5" spans="1:10">
      <c r="C5" s="258"/>
      <c r="D5" s="259"/>
      <c r="E5" s="258"/>
      <c r="F5" s="259"/>
      <c r="G5" s="259"/>
      <c r="H5" s="259" t="s">
        <v>433</v>
      </c>
      <c r="I5" s="259"/>
      <c r="J5" s="260"/>
    </row>
    <row r="6" spans="1:10">
      <c r="B6" s="261" t="s">
        <v>434</v>
      </c>
      <c r="C6" s="262" t="s">
        <v>441</v>
      </c>
      <c r="D6" s="261" t="s">
        <v>442</v>
      </c>
      <c r="E6" s="261" t="s">
        <v>435</v>
      </c>
      <c r="F6" s="261" t="s">
        <v>436</v>
      </c>
      <c r="G6" s="261" t="s">
        <v>437</v>
      </c>
      <c r="H6" s="261" t="s">
        <v>438</v>
      </c>
      <c r="I6" s="261" t="s">
        <v>439</v>
      </c>
      <c r="J6" s="261" t="s">
        <v>440</v>
      </c>
    </row>
    <row r="7" spans="1:10">
      <c r="A7" s="263" t="s">
        <v>259</v>
      </c>
      <c r="B7" s="264"/>
      <c r="C7" s="265"/>
      <c r="D7" s="266"/>
      <c r="E7" s="266"/>
      <c r="F7" s="266"/>
      <c r="G7" s="266"/>
      <c r="H7" s="266"/>
      <c r="I7" s="267"/>
      <c r="J7" s="267" t="s">
        <v>443</v>
      </c>
    </row>
    <row r="8" spans="1:10" ht="24">
      <c r="A8" s="268" t="s">
        <v>22</v>
      </c>
      <c r="B8" s="269" t="s">
        <v>444</v>
      </c>
      <c r="C8" s="270">
        <v>46</v>
      </c>
      <c r="D8" s="270">
        <v>49</v>
      </c>
      <c r="E8" s="270">
        <v>48</v>
      </c>
      <c r="F8" s="270">
        <v>34</v>
      </c>
      <c r="G8" s="270">
        <v>31</v>
      </c>
      <c r="H8" s="270">
        <v>48</v>
      </c>
      <c r="I8" s="271">
        <v>36</v>
      </c>
      <c r="J8" s="272">
        <v>35</v>
      </c>
    </row>
    <row r="9" spans="1:10">
      <c r="A9" s="268"/>
      <c r="B9" s="269" t="s">
        <v>445</v>
      </c>
      <c r="C9" s="270">
        <v>18</v>
      </c>
      <c r="D9" s="270">
        <v>19</v>
      </c>
      <c r="E9" s="270">
        <v>15</v>
      </c>
      <c r="F9" s="270">
        <v>13</v>
      </c>
      <c r="G9" s="270">
        <v>15</v>
      </c>
      <c r="H9" s="270">
        <v>7</v>
      </c>
      <c r="I9" s="271">
        <v>11</v>
      </c>
      <c r="J9" s="272">
        <v>18</v>
      </c>
    </row>
    <row r="10" spans="1:10" ht="36">
      <c r="A10" s="268"/>
      <c r="B10" s="269" t="s">
        <v>446</v>
      </c>
      <c r="C10" s="270">
        <v>3</v>
      </c>
      <c r="D10" s="270">
        <v>2</v>
      </c>
      <c r="E10" s="270">
        <v>1</v>
      </c>
      <c r="F10" s="270">
        <v>3</v>
      </c>
      <c r="G10" s="270">
        <v>1</v>
      </c>
      <c r="H10" s="270"/>
      <c r="I10" s="271"/>
      <c r="J10" s="272" t="s">
        <v>443</v>
      </c>
    </row>
    <row r="11" spans="1:10">
      <c r="A11" s="268"/>
      <c r="B11" s="269" t="s">
        <v>447</v>
      </c>
      <c r="C11" s="270"/>
      <c r="D11" s="270"/>
      <c r="E11" s="270"/>
      <c r="F11" s="270">
        <v>2</v>
      </c>
      <c r="G11" s="270">
        <v>5</v>
      </c>
      <c r="H11" s="270">
        <v>1</v>
      </c>
      <c r="I11" s="271">
        <v>1</v>
      </c>
      <c r="J11" s="272">
        <v>3</v>
      </c>
    </row>
    <row r="12" spans="1:10">
      <c r="A12" s="273" t="s">
        <v>448</v>
      </c>
      <c r="B12" s="274"/>
      <c r="C12" s="275">
        <v>67</v>
      </c>
      <c r="D12" s="275">
        <v>70</v>
      </c>
      <c r="E12" s="275">
        <v>64</v>
      </c>
      <c r="F12" s="275">
        <v>52</v>
      </c>
      <c r="G12" s="275">
        <v>52</v>
      </c>
      <c r="H12" s="275">
        <v>56</v>
      </c>
      <c r="I12" s="276">
        <v>48</v>
      </c>
      <c r="J12" s="277">
        <v>56</v>
      </c>
    </row>
    <row r="13" spans="1:10">
      <c r="A13" s="268"/>
      <c r="B13" s="278"/>
      <c r="C13" s="279"/>
      <c r="D13" s="279"/>
      <c r="E13" s="279"/>
      <c r="F13" s="279"/>
      <c r="G13" s="279"/>
      <c r="H13" s="279"/>
      <c r="I13" s="280"/>
      <c r="J13" s="281" t="s">
        <v>443</v>
      </c>
    </row>
    <row r="14" spans="1:10" ht="24">
      <c r="A14" s="268" t="s">
        <v>190</v>
      </c>
      <c r="B14" s="269" t="s">
        <v>444</v>
      </c>
      <c r="C14" s="270">
        <v>16</v>
      </c>
      <c r="D14" s="270">
        <v>19</v>
      </c>
      <c r="E14" s="270">
        <v>8</v>
      </c>
      <c r="F14" s="270">
        <v>8</v>
      </c>
      <c r="G14" s="270">
        <v>3</v>
      </c>
      <c r="H14" s="270">
        <v>7</v>
      </c>
      <c r="I14" s="271">
        <v>3</v>
      </c>
      <c r="J14" s="272">
        <v>4</v>
      </c>
    </row>
    <row r="15" spans="1:10">
      <c r="A15" s="268"/>
      <c r="B15" s="269" t="s">
        <v>445</v>
      </c>
      <c r="C15" s="270">
        <v>10</v>
      </c>
      <c r="D15" s="270">
        <v>10</v>
      </c>
      <c r="E15" s="270">
        <v>6</v>
      </c>
      <c r="F15" s="270">
        <v>5</v>
      </c>
      <c r="G15" s="270">
        <v>5</v>
      </c>
      <c r="H15" s="270">
        <v>10</v>
      </c>
      <c r="I15" s="271">
        <v>5</v>
      </c>
      <c r="J15" s="272">
        <v>10</v>
      </c>
    </row>
    <row r="16" spans="1:10" ht="36">
      <c r="A16" s="268"/>
      <c r="B16" s="269" t="s">
        <v>449</v>
      </c>
      <c r="C16" s="270">
        <v>7</v>
      </c>
      <c r="D16" s="270">
        <v>3</v>
      </c>
      <c r="E16" s="270">
        <v>2</v>
      </c>
      <c r="F16" s="270">
        <v>2</v>
      </c>
      <c r="G16" s="270">
        <v>1</v>
      </c>
      <c r="H16" s="270">
        <v>5</v>
      </c>
      <c r="I16" s="271"/>
      <c r="J16" s="272">
        <v>1</v>
      </c>
    </row>
    <row r="17" spans="1:22" ht="36">
      <c r="A17" s="268"/>
      <c r="B17" s="269" t="s">
        <v>446</v>
      </c>
      <c r="C17" s="270">
        <v>5</v>
      </c>
      <c r="D17" s="270">
        <v>3</v>
      </c>
      <c r="E17" s="270">
        <v>4</v>
      </c>
      <c r="F17" s="270">
        <v>5</v>
      </c>
      <c r="G17" s="270">
        <v>1</v>
      </c>
      <c r="H17" s="270">
        <v>2</v>
      </c>
      <c r="I17" s="271"/>
      <c r="J17" s="272">
        <v>3</v>
      </c>
    </row>
    <row r="18" spans="1:22">
      <c r="A18" s="268"/>
      <c r="B18" s="269" t="s">
        <v>447</v>
      </c>
      <c r="C18" s="270">
        <v>59</v>
      </c>
      <c r="D18" s="270">
        <v>60</v>
      </c>
      <c r="E18" s="270">
        <v>35</v>
      </c>
      <c r="F18" s="270">
        <v>18</v>
      </c>
      <c r="G18" s="270">
        <v>19</v>
      </c>
      <c r="H18" s="270">
        <v>17</v>
      </c>
      <c r="I18" s="271">
        <v>7</v>
      </c>
      <c r="J18" s="272">
        <v>13</v>
      </c>
    </row>
    <row r="19" spans="1:22">
      <c r="A19" s="273" t="s">
        <v>450</v>
      </c>
      <c r="B19" s="274"/>
      <c r="C19" s="275">
        <v>97</v>
      </c>
      <c r="D19" s="275">
        <v>95</v>
      </c>
      <c r="E19" s="275">
        <v>55</v>
      </c>
      <c r="F19" s="275">
        <v>38</v>
      </c>
      <c r="G19" s="275">
        <v>29</v>
      </c>
      <c r="H19" s="275">
        <v>41</v>
      </c>
      <c r="I19" s="276">
        <v>15</v>
      </c>
      <c r="J19" s="277">
        <v>31</v>
      </c>
    </row>
    <row r="20" spans="1:22">
      <c r="A20" s="268"/>
      <c r="B20" s="278"/>
      <c r="C20" s="279"/>
      <c r="D20" s="279"/>
      <c r="E20" s="279"/>
      <c r="F20" s="279"/>
      <c r="G20" s="279"/>
      <c r="H20" s="279"/>
      <c r="I20" s="280"/>
      <c r="J20" s="281" t="s">
        <v>443</v>
      </c>
    </row>
    <row r="22" spans="1:22" s="95" customFormat="1" ht="24" customHeight="1">
      <c r="A22" s="1026" t="s">
        <v>455</v>
      </c>
      <c r="B22" s="1026"/>
      <c r="C22" s="1026"/>
      <c r="D22" s="1026"/>
      <c r="E22" s="1026"/>
    </row>
    <row r="23" spans="1:22" ht="17" customHeight="1">
      <c r="A23" s="1027" t="s">
        <v>451</v>
      </c>
      <c r="B23" s="1027"/>
      <c r="C23" s="1027"/>
      <c r="D23" s="1027"/>
      <c r="E23" s="1027"/>
    </row>
    <row r="24" spans="1:22" s="257" customFormat="1">
      <c r="A24"/>
      <c r="B24" s="1003" t="s">
        <v>8</v>
      </c>
      <c r="C24" s="1004"/>
      <c r="D24" s="1005"/>
      <c r="E24" s="1003" t="s">
        <v>9</v>
      </c>
      <c r="F24" s="1004"/>
      <c r="G24" s="1005"/>
      <c r="H24" s="1003" t="s">
        <v>10</v>
      </c>
      <c r="I24" s="1004"/>
      <c r="J24" s="1005"/>
      <c r="K24" s="1003" t="s">
        <v>257</v>
      </c>
      <c r="L24" s="1004"/>
      <c r="M24" s="1005"/>
      <c r="N24" s="1003" t="s">
        <v>258</v>
      </c>
      <c r="O24" s="1004"/>
      <c r="P24" s="1005"/>
      <c r="Q24" s="1003" t="s">
        <v>328</v>
      </c>
      <c r="R24" s="1004"/>
      <c r="S24" s="1005"/>
      <c r="T24" s="1003" t="s">
        <v>401</v>
      </c>
      <c r="U24" s="1004"/>
      <c r="V24" s="1005"/>
    </row>
    <row r="25" spans="1:22" s="257" customFormat="1" ht="34" customHeight="1">
      <c r="A25"/>
      <c r="B25" s="282" t="s">
        <v>452</v>
      </c>
      <c r="C25" s="282" t="s">
        <v>453</v>
      </c>
      <c r="D25" s="283" t="s">
        <v>454</v>
      </c>
      <c r="E25" s="282" t="s">
        <v>452</v>
      </c>
      <c r="F25" s="282" t="s">
        <v>453</v>
      </c>
      <c r="G25" s="283" t="s">
        <v>454</v>
      </c>
      <c r="H25" s="282" t="s">
        <v>452</v>
      </c>
      <c r="I25" s="282" t="s">
        <v>453</v>
      </c>
      <c r="J25" s="283" t="s">
        <v>454</v>
      </c>
      <c r="K25" s="282" t="s">
        <v>452</v>
      </c>
      <c r="L25" s="282" t="s">
        <v>453</v>
      </c>
      <c r="M25" s="283" t="s">
        <v>454</v>
      </c>
      <c r="N25" s="282" t="s">
        <v>452</v>
      </c>
      <c r="O25" s="282" t="s">
        <v>453</v>
      </c>
      <c r="P25" s="283" t="s">
        <v>454</v>
      </c>
      <c r="Q25" s="282" t="s">
        <v>452</v>
      </c>
      <c r="R25" s="282" t="s">
        <v>453</v>
      </c>
      <c r="S25" s="283" t="s">
        <v>454</v>
      </c>
      <c r="T25" s="282" t="s">
        <v>452</v>
      </c>
      <c r="U25" s="282" t="s">
        <v>453</v>
      </c>
      <c r="V25" s="283" t="s">
        <v>454</v>
      </c>
    </row>
    <row r="26" spans="1:22" s="257" customFormat="1">
      <c r="A26" s="284" t="s">
        <v>11</v>
      </c>
      <c r="B26" s="285"/>
      <c r="C26" s="285"/>
      <c r="D26" s="286" t="s">
        <v>443</v>
      </c>
      <c r="E26" s="285"/>
      <c r="F26" s="285"/>
      <c r="G26" s="286" t="s">
        <v>443</v>
      </c>
      <c r="H26" s="285"/>
      <c r="I26" s="285"/>
      <c r="J26" s="286" t="s">
        <v>443</v>
      </c>
      <c r="K26" s="285"/>
      <c r="L26" s="285"/>
      <c r="M26" s="286" t="s">
        <v>443</v>
      </c>
      <c r="N26" s="285"/>
      <c r="O26" s="285"/>
      <c r="P26" s="286" t="s">
        <v>443</v>
      </c>
      <c r="Q26" s="285"/>
      <c r="R26" s="285"/>
      <c r="S26" s="286" t="s">
        <v>443</v>
      </c>
      <c r="T26" s="285" t="s">
        <v>443</v>
      </c>
      <c r="U26" s="285" t="s">
        <v>443</v>
      </c>
      <c r="V26" s="287"/>
    </row>
    <row r="27" spans="1:22" s="257" customFormat="1">
      <c r="A27" s="288" t="s">
        <v>22</v>
      </c>
      <c r="B27" s="104">
        <v>43</v>
      </c>
      <c r="C27" s="105">
        <v>42</v>
      </c>
      <c r="D27" s="289">
        <v>0.97674418604651159</v>
      </c>
      <c r="E27" s="290">
        <v>44</v>
      </c>
      <c r="F27" s="105">
        <v>28</v>
      </c>
      <c r="G27" s="289">
        <v>0.63636363636363635</v>
      </c>
      <c r="H27" s="105">
        <v>45</v>
      </c>
      <c r="I27" s="105">
        <v>38</v>
      </c>
      <c r="J27" s="289">
        <v>0.84444444444444444</v>
      </c>
      <c r="K27" s="106">
        <v>42</v>
      </c>
      <c r="L27" s="105">
        <v>32</v>
      </c>
      <c r="M27" s="289">
        <v>0.76190476190476186</v>
      </c>
      <c r="N27" s="106">
        <v>53</v>
      </c>
      <c r="O27" s="105">
        <v>36</v>
      </c>
      <c r="P27" s="289">
        <v>0.67924528301886788</v>
      </c>
      <c r="Q27" s="106">
        <v>35</v>
      </c>
      <c r="R27" s="105">
        <v>28</v>
      </c>
      <c r="S27" s="289">
        <v>0.8</v>
      </c>
      <c r="T27" s="105">
        <v>62</v>
      </c>
      <c r="U27" s="105">
        <v>43</v>
      </c>
      <c r="V27" s="291">
        <v>0.69354838709677424</v>
      </c>
    </row>
    <row r="28" spans="1:22" s="257" customFormat="1">
      <c r="A28" s="292" t="s">
        <v>190</v>
      </c>
      <c r="B28" s="108">
        <v>36</v>
      </c>
      <c r="C28" s="109">
        <v>25</v>
      </c>
      <c r="D28" s="293">
        <v>0.69444444444444442</v>
      </c>
      <c r="E28" s="294">
        <v>42</v>
      </c>
      <c r="F28" s="109">
        <v>17</v>
      </c>
      <c r="G28" s="293">
        <v>0.40476190476190477</v>
      </c>
      <c r="H28" s="109">
        <v>30</v>
      </c>
      <c r="I28" s="109">
        <v>25</v>
      </c>
      <c r="J28" s="293">
        <v>0.83333333333333337</v>
      </c>
      <c r="K28" s="110">
        <v>27</v>
      </c>
      <c r="L28" s="109">
        <v>15</v>
      </c>
      <c r="M28" s="293">
        <v>0.55555555555555558</v>
      </c>
      <c r="N28" s="110">
        <v>33</v>
      </c>
      <c r="O28" s="109">
        <v>9</v>
      </c>
      <c r="P28" s="293">
        <v>0.27272727272727271</v>
      </c>
      <c r="Q28" s="110">
        <v>34</v>
      </c>
      <c r="R28" s="109">
        <v>14</v>
      </c>
      <c r="S28" s="293">
        <v>0.41176470588235292</v>
      </c>
      <c r="T28" s="109">
        <v>32</v>
      </c>
      <c r="U28" s="109">
        <v>26</v>
      </c>
      <c r="V28" s="295">
        <v>0.8125</v>
      </c>
    </row>
    <row r="29" spans="1:22" s="257" customFormat="1">
      <c r="A29" s="292" t="s">
        <v>356</v>
      </c>
      <c r="B29" s="111">
        <v>56</v>
      </c>
      <c r="C29" s="112"/>
      <c r="D29" s="296"/>
      <c r="E29" s="297">
        <v>56</v>
      </c>
      <c r="F29" s="112"/>
      <c r="G29" s="296"/>
      <c r="H29" s="113">
        <v>44</v>
      </c>
      <c r="I29" s="112"/>
      <c r="J29" s="296"/>
      <c r="K29" s="115">
        <v>42</v>
      </c>
      <c r="L29" s="112"/>
      <c r="M29" s="296"/>
      <c r="N29" s="115" t="s">
        <v>331</v>
      </c>
      <c r="O29" s="112"/>
      <c r="P29" s="296" t="s">
        <v>443</v>
      </c>
      <c r="Q29" s="115">
        <v>54</v>
      </c>
      <c r="R29" s="112"/>
      <c r="S29" s="296"/>
      <c r="T29" s="112">
        <v>79</v>
      </c>
      <c r="U29" s="112">
        <v>45</v>
      </c>
      <c r="V29" s="298">
        <v>0.569620253164557</v>
      </c>
    </row>
    <row r="30" spans="1:22" s="257" customFormat="1">
      <c r="A30" s="292" t="s">
        <v>191</v>
      </c>
      <c r="B30" s="111">
        <v>28</v>
      </c>
      <c r="C30" s="112"/>
      <c r="D30" s="296"/>
      <c r="E30" s="297">
        <v>26</v>
      </c>
      <c r="F30" s="112"/>
      <c r="G30" s="296"/>
      <c r="H30" s="113">
        <v>30</v>
      </c>
      <c r="I30" s="112"/>
      <c r="J30" s="296"/>
      <c r="K30" s="115">
        <v>41</v>
      </c>
      <c r="L30" s="112"/>
      <c r="M30" s="296"/>
      <c r="N30" s="115" t="s">
        <v>331</v>
      </c>
      <c r="O30" s="112"/>
      <c r="P30" s="296" t="s">
        <v>443</v>
      </c>
      <c r="Q30" s="115">
        <v>27</v>
      </c>
      <c r="R30" s="112"/>
      <c r="S30" s="296"/>
      <c r="T30" s="112">
        <v>31</v>
      </c>
      <c r="U30" s="112">
        <v>9</v>
      </c>
      <c r="V30" s="298">
        <v>0.29032258064516131</v>
      </c>
    </row>
    <row r="31" spans="1:22" s="257" customFormat="1">
      <c r="A31" s="292" t="s">
        <v>355</v>
      </c>
      <c r="B31" s="111"/>
      <c r="C31" s="112"/>
      <c r="D31" s="296" t="s">
        <v>443</v>
      </c>
      <c r="E31" s="297"/>
      <c r="F31" s="112"/>
      <c r="G31" s="296" t="s">
        <v>443</v>
      </c>
      <c r="H31" s="112"/>
      <c r="I31" s="112"/>
      <c r="J31" s="296" t="s">
        <v>443</v>
      </c>
      <c r="K31" s="115">
        <v>3</v>
      </c>
      <c r="L31" s="112"/>
      <c r="M31" s="296"/>
      <c r="N31" s="115" t="s">
        <v>331</v>
      </c>
      <c r="O31" s="112"/>
      <c r="P31" s="296" t="s">
        <v>443</v>
      </c>
      <c r="Q31" s="115">
        <v>11</v>
      </c>
      <c r="R31" s="112"/>
      <c r="S31" s="296"/>
      <c r="T31" s="112">
        <v>8</v>
      </c>
      <c r="U31" s="112">
        <v>4</v>
      </c>
      <c r="V31" s="298">
        <v>0.5</v>
      </c>
    </row>
    <row r="32" spans="1:22" s="257" customFormat="1">
      <c r="A32" s="299" t="s">
        <v>377</v>
      </c>
      <c r="B32" s="300"/>
      <c r="C32" s="301"/>
      <c r="D32" s="302" t="s">
        <v>443</v>
      </c>
      <c r="E32" s="303"/>
      <c r="F32" s="301"/>
      <c r="G32" s="302" t="s">
        <v>443</v>
      </c>
      <c r="H32" s="301"/>
      <c r="I32" s="301"/>
      <c r="J32" s="302" t="s">
        <v>443</v>
      </c>
      <c r="K32" s="304">
        <v>18</v>
      </c>
      <c r="L32" s="301"/>
      <c r="M32" s="302"/>
      <c r="N32" s="304" t="s">
        <v>331</v>
      </c>
      <c r="O32" s="301"/>
      <c r="P32" s="302" t="s">
        <v>443</v>
      </c>
      <c r="Q32" s="304">
        <v>19</v>
      </c>
      <c r="R32" s="301"/>
      <c r="S32" s="302"/>
      <c r="T32" s="301">
        <v>13</v>
      </c>
      <c r="U32" s="301">
        <v>1</v>
      </c>
      <c r="V32" s="305">
        <v>7.6923076923076927E-2</v>
      </c>
    </row>
    <row r="35" spans="1:19" s="95" customFormat="1" ht="24" customHeight="1">
      <c r="A35" s="1026" t="s">
        <v>456</v>
      </c>
      <c r="B35" s="1026"/>
      <c r="C35" s="1026"/>
      <c r="D35" s="1026"/>
      <c r="E35" s="1026"/>
    </row>
    <row r="36" spans="1:19" ht="17" customHeight="1">
      <c r="A36" s="1027" t="s">
        <v>457</v>
      </c>
      <c r="B36" s="1027"/>
      <c r="C36" s="1027"/>
      <c r="D36" s="1027"/>
      <c r="E36" s="1027"/>
    </row>
    <row r="37" spans="1:19" s="309" customFormat="1" ht="13">
      <c r="A37" s="306" t="s">
        <v>458</v>
      </c>
      <c r="B37" s="307"/>
      <c r="C37" s="307"/>
      <c r="D37" s="308"/>
      <c r="E37" s="307"/>
      <c r="F37" s="307"/>
      <c r="G37" s="308"/>
      <c r="H37" s="307"/>
      <c r="I37" s="307"/>
      <c r="J37" s="308"/>
      <c r="K37" s="307"/>
      <c r="L37" s="307"/>
      <c r="M37" s="308"/>
      <c r="N37" s="307"/>
      <c r="P37" s="310"/>
      <c r="S37" s="310"/>
    </row>
    <row r="38" spans="1:19" s="309" customFormat="1" ht="13">
      <c r="A38" s="306" t="s">
        <v>459</v>
      </c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</row>
    <row r="39" spans="1:19" s="309" customFormat="1">
      <c r="A39"/>
      <c r="B39" s="311" t="s">
        <v>460</v>
      </c>
      <c r="C39" s="311" t="s">
        <v>461</v>
      </c>
      <c r="D39" s="311" t="s">
        <v>462</v>
      </c>
      <c r="E39" s="311" t="s">
        <v>463</v>
      </c>
      <c r="F39" s="311" t="s">
        <v>464</v>
      </c>
      <c r="G39" s="311" t="s">
        <v>441</v>
      </c>
      <c r="H39" s="311" t="s">
        <v>442</v>
      </c>
      <c r="I39" s="311" t="s">
        <v>435</v>
      </c>
      <c r="J39" s="311" t="s">
        <v>436</v>
      </c>
      <c r="K39" s="311" t="s">
        <v>437</v>
      </c>
      <c r="L39" s="311" t="s">
        <v>438</v>
      </c>
      <c r="M39" s="311" t="s">
        <v>439</v>
      </c>
      <c r="N39" s="311" t="s">
        <v>440</v>
      </c>
    </row>
    <row r="40" spans="1:19" s="309" customFormat="1" ht="13">
      <c r="A40" s="312" t="s">
        <v>11</v>
      </c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>
        <v>0</v>
      </c>
    </row>
    <row r="41" spans="1:19" s="309" customFormat="1" ht="13">
      <c r="A41" s="314" t="s">
        <v>465</v>
      </c>
      <c r="B41" s="315">
        <v>5</v>
      </c>
      <c r="C41" s="315">
        <v>5</v>
      </c>
      <c r="D41" s="315">
        <v>6.93</v>
      </c>
      <c r="E41" s="315">
        <v>5</v>
      </c>
      <c r="F41" s="315">
        <v>5</v>
      </c>
      <c r="G41" s="315">
        <v>5</v>
      </c>
      <c r="H41" s="315">
        <v>5</v>
      </c>
      <c r="I41" s="315">
        <v>5</v>
      </c>
      <c r="J41" s="315">
        <v>5</v>
      </c>
      <c r="K41" s="315">
        <v>5</v>
      </c>
      <c r="L41" s="315">
        <v>5</v>
      </c>
      <c r="M41" s="315">
        <v>5</v>
      </c>
      <c r="N41" s="315">
        <v>5</v>
      </c>
    </row>
    <row r="42" spans="1:19" s="309" customFormat="1" ht="13">
      <c r="A42" s="314" t="s">
        <v>466</v>
      </c>
      <c r="B42" s="315"/>
      <c r="C42" s="315"/>
      <c r="D42" s="315"/>
      <c r="E42" s="315">
        <v>5</v>
      </c>
      <c r="F42" s="315">
        <v>5</v>
      </c>
      <c r="G42" s="315">
        <v>5</v>
      </c>
      <c r="H42" s="315">
        <v>5</v>
      </c>
      <c r="I42" s="315">
        <v>5</v>
      </c>
      <c r="J42" s="315">
        <v>5</v>
      </c>
      <c r="K42" s="315">
        <v>5</v>
      </c>
      <c r="L42" s="315">
        <v>5.01</v>
      </c>
      <c r="M42" s="315">
        <v>5</v>
      </c>
      <c r="N42" s="315">
        <v>5</v>
      </c>
    </row>
  </sheetData>
  <sheetProtection algorithmName="SHA-512" hashValue="I56HqhMO+qb/5wAPSiasFv6WJTp3J4jCi91vuvV334YxViWsNTTDmJSM52tok+KQzs8S2i5/j0n7EBMz/VXHrQ==" saltValue="Ru3QbyvCsfo8w92XPZv0Mw==" spinCount="100000" sheet="1" objects="1" scenarios="1"/>
  <mergeCells count="13">
    <mergeCell ref="T24:V24"/>
    <mergeCell ref="A35:E35"/>
    <mergeCell ref="A1:E1"/>
    <mergeCell ref="A2:E2"/>
    <mergeCell ref="A22:E22"/>
    <mergeCell ref="A23:E23"/>
    <mergeCell ref="B24:D24"/>
    <mergeCell ref="E24:G24"/>
    <mergeCell ref="A36:E36"/>
    <mergeCell ref="H24:J24"/>
    <mergeCell ref="K24:M24"/>
    <mergeCell ref="N24:P24"/>
    <mergeCell ref="Q24:S24"/>
  </mergeCells>
  <conditionalFormatting sqref="A39">
    <cfRule type="duplicateValues" dxfId="22" priority="2"/>
  </conditionalFormatting>
  <conditionalFormatting sqref="A40:A42">
    <cfRule type="duplicateValues" dxfId="2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BF4D9-5FC6-0E4E-B89B-6975798959AE}">
  <dimension ref="A1:FQ394"/>
  <sheetViews>
    <sheetView topLeftCell="A2" zoomScale="110" zoomScaleNormal="110" workbookViewId="0">
      <selection activeCell="A25" sqref="A25:XFD26"/>
    </sheetView>
  </sheetViews>
  <sheetFormatPr baseColWidth="10" defaultColWidth="11.5" defaultRowHeight="15"/>
  <cols>
    <col min="1" max="1" width="51.33203125" customWidth="1"/>
    <col min="2" max="2" width="10.6640625" customWidth="1"/>
    <col min="3" max="3" width="9.33203125" customWidth="1"/>
    <col min="4" max="4" width="10.6640625" style="10" customWidth="1"/>
    <col min="5" max="5" width="9.5" customWidth="1"/>
  </cols>
  <sheetData>
    <row r="1" spans="1:173" s="1" customFormat="1"/>
    <row r="2" spans="1:173" s="57" customFormat="1" ht="66" customHeight="1">
      <c r="A2" s="1026" t="s">
        <v>353</v>
      </c>
      <c r="B2" s="1026"/>
      <c r="C2" s="1026"/>
      <c r="D2" s="1026"/>
      <c r="E2" s="1026"/>
      <c r="F2" s="1026"/>
      <c r="G2" s="1026"/>
    </row>
    <row r="3" spans="1:173" s="36" customFormat="1" ht="16">
      <c r="A3" s="36" t="s">
        <v>469</v>
      </c>
    </row>
    <row r="4" spans="1:173" s="1" customFormat="1">
      <c r="A4" s="4"/>
    </row>
    <row r="5" spans="1:173" s="319" customFormat="1" ht="15" customHeight="1">
      <c r="A5" s="316"/>
      <c r="B5" s="317" t="s">
        <v>240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</row>
    <row r="6" spans="1:173" s="319" customFormat="1" ht="16">
      <c r="A6" s="316"/>
      <c r="B6" s="318"/>
      <c r="C6" s="316" t="s">
        <v>467</v>
      </c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</row>
    <row r="7" spans="1:173" s="319" customFormat="1" ht="16">
      <c r="A7" s="316"/>
      <c r="B7" s="318"/>
      <c r="C7" s="316" t="s">
        <v>468</v>
      </c>
      <c r="D7" s="318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</row>
    <row r="8" spans="1:173" s="1" customFormat="1" ht="15" customHeight="1">
      <c r="A8" s="68"/>
      <c r="B8" s="71"/>
      <c r="C8" s="70"/>
      <c r="D8" s="71"/>
      <c r="E8" s="71"/>
      <c r="F8" s="71"/>
      <c r="G8" s="71"/>
      <c r="H8" s="71"/>
      <c r="I8" s="71"/>
      <c r="J8" s="71"/>
      <c r="K8" s="69"/>
      <c r="L8" s="69"/>
      <c r="M8" s="69"/>
      <c r="N8" s="69"/>
      <c r="O8" s="69"/>
      <c r="P8" s="69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8"/>
    </row>
    <row r="9" spans="1:173" s="1" customFormat="1" ht="15" customHeight="1">
      <c r="A9" s="68" t="s">
        <v>354</v>
      </c>
      <c r="B9" s="71"/>
      <c r="C9" s="70"/>
      <c r="D9" s="71"/>
      <c r="E9" s="71"/>
      <c r="F9" s="71"/>
      <c r="G9" s="71"/>
      <c r="H9" s="71"/>
      <c r="I9" s="71"/>
      <c r="J9" s="71"/>
      <c r="K9" s="69"/>
      <c r="L9" s="69"/>
      <c r="M9" s="69"/>
      <c r="N9" s="69"/>
      <c r="O9" s="69"/>
      <c r="P9" s="69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8"/>
    </row>
    <row r="10" spans="1:173" s="1" customFormat="1" ht="16">
      <c r="A10" s="70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8"/>
    </row>
    <row r="11" spans="1:173" s="334" customFormat="1" ht="22.5" customHeight="1">
      <c r="A11" s="330"/>
      <c r="B11" s="123"/>
      <c r="C11" s="124"/>
      <c r="D11" s="124"/>
      <c r="E11" s="124" t="s">
        <v>241</v>
      </c>
      <c r="F11" s="124"/>
      <c r="G11" s="124"/>
      <c r="H11" s="331"/>
      <c r="I11" s="124"/>
      <c r="J11" s="124"/>
      <c r="K11" s="124" t="s">
        <v>262</v>
      </c>
      <c r="L11" s="124"/>
      <c r="M11" s="124"/>
      <c r="N11" s="123"/>
      <c r="O11" s="124"/>
      <c r="P11" s="124"/>
      <c r="Q11" s="332" t="s">
        <v>242</v>
      </c>
      <c r="R11" s="124"/>
      <c r="S11" s="122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  <c r="BJ11" s="333"/>
      <c r="BK11" s="333"/>
      <c r="BL11" s="333"/>
      <c r="BM11" s="333"/>
      <c r="BN11" s="333"/>
      <c r="BO11" s="333"/>
      <c r="BP11" s="333"/>
      <c r="BQ11" s="333"/>
      <c r="BR11" s="333"/>
      <c r="BS11" s="333"/>
      <c r="BT11" s="333"/>
      <c r="BU11" s="333"/>
      <c r="BV11" s="333"/>
      <c r="BW11" s="333"/>
      <c r="BX11" s="333"/>
      <c r="BY11" s="333"/>
      <c r="BZ11" s="333"/>
      <c r="CA11" s="333"/>
      <c r="CB11" s="333"/>
      <c r="CC11" s="333"/>
      <c r="CD11" s="333"/>
      <c r="CE11" s="333"/>
      <c r="CF11" s="333"/>
      <c r="CG11" s="333"/>
      <c r="CH11" s="333"/>
      <c r="CI11" s="333"/>
      <c r="CJ11" s="333"/>
      <c r="CK11" s="333"/>
      <c r="CL11" s="333"/>
      <c r="CM11" s="333"/>
      <c r="CN11" s="333"/>
      <c r="CO11" s="333"/>
      <c r="CP11" s="333"/>
      <c r="CQ11" s="333"/>
      <c r="CR11" s="333"/>
      <c r="CS11" s="333"/>
      <c r="CT11" s="333"/>
      <c r="CU11" s="333"/>
      <c r="CV11" s="333"/>
      <c r="CW11" s="333"/>
      <c r="CX11" s="333"/>
      <c r="CY11" s="333"/>
      <c r="CZ11" s="333"/>
      <c r="DA11" s="333"/>
      <c r="DB11" s="333"/>
      <c r="DC11" s="333"/>
      <c r="DD11" s="333"/>
      <c r="DE11" s="333"/>
      <c r="DF11" s="333"/>
      <c r="DG11" s="333"/>
      <c r="DH11" s="333"/>
      <c r="DI11" s="333"/>
      <c r="DJ11" s="333"/>
      <c r="DK11" s="333"/>
      <c r="DL11" s="333"/>
      <c r="DM11" s="333"/>
      <c r="DN11" s="333"/>
      <c r="DO11" s="333"/>
      <c r="DP11" s="333"/>
      <c r="DQ11" s="333"/>
      <c r="DR11" s="333"/>
      <c r="DS11" s="333"/>
      <c r="DT11" s="333"/>
      <c r="DU11" s="333"/>
      <c r="DV11" s="333"/>
      <c r="DW11" s="333"/>
      <c r="DX11" s="333"/>
      <c r="DY11" s="333"/>
      <c r="DZ11" s="333"/>
      <c r="EA11" s="333"/>
      <c r="EB11" s="333"/>
      <c r="EC11" s="333"/>
      <c r="ED11" s="333"/>
      <c r="EE11" s="333"/>
      <c r="EF11" s="333"/>
      <c r="EG11" s="333"/>
      <c r="EH11" s="333"/>
      <c r="EI11" s="333"/>
      <c r="EJ11" s="333"/>
      <c r="EK11" s="333"/>
      <c r="EL11" s="333"/>
      <c r="EM11" s="333"/>
      <c r="EN11" s="333"/>
      <c r="EO11" s="333"/>
      <c r="EP11" s="333"/>
      <c r="EQ11" s="333"/>
      <c r="ER11" s="333"/>
      <c r="ES11" s="333"/>
      <c r="ET11" s="333"/>
      <c r="EU11" s="333"/>
      <c r="EV11" s="333"/>
      <c r="EW11" s="333"/>
      <c r="EX11" s="333"/>
      <c r="EY11" s="333"/>
      <c r="EZ11" s="333"/>
      <c r="FA11" s="333"/>
      <c r="FB11" s="333"/>
      <c r="FC11" s="333"/>
      <c r="FD11" s="333"/>
      <c r="FE11" s="333"/>
      <c r="FF11" s="333"/>
      <c r="FG11" s="333"/>
      <c r="FH11" s="333"/>
      <c r="FI11" s="333"/>
      <c r="FJ11" s="333"/>
      <c r="FK11" s="333"/>
      <c r="FL11" s="333"/>
      <c r="FM11" s="333"/>
      <c r="FN11" s="333"/>
      <c r="FO11" s="333"/>
      <c r="FP11" s="333"/>
    </row>
    <row r="12" spans="1:173" s="334" customFormat="1" ht="19.5" customHeight="1">
      <c r="A12" s="335"/>
      <c r="B12" s="336" t="s">
        <v>9</v>
      </c>
      <c r="C12" s="336" t="s">
        <v>10</v>
      </c>
      <c r="D12" s="336" t="s">
        <v>257</v>
      </c>
      <c r="E12" s="336" t="s">
        <v>258</v>
      </c>
      <c r="F12" s="336" t="s">
        <v>328</v>
      </c>
      <c r="G12" s="336" t="s">
        <v>401</v>
      </c>
      <c r="H12" s="336" t="s">
        <v>9</v>
      </c>
      <c r="I12" s="336" t="s">
        <v>10</v>
      </c>
      <c r="J12" s="336" t="s">
        <v>257</v>
      </c>
      <c r="K12" s="336" t="s">
        <v>258</v>
      </c>
      <c r="L12" s="336" t="s">
        <v>328</v>
      </c>
      <c r="M12" s="336" t="s">
        <v>401</v>
      </c>
      <c r="N12" s="336" t="s">
        <v>9</v>
      </c>
      <c r="O12" s="336" t="s">
        <v>10</v>
      </c>
      <c r="P12" s="336" t="s">
        <v>257</v>
      </c>
      <c r="Q12" s="336" t="s">
        <v>258</v>
      </c>
      <c r="R12" s="336" t="s">
        <v>328</v>
      </c>
      <c r="S12" s="336" t="s">
        <v>401</v>
      </c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  <c r="AX12" s="333"/>
      <c r="AY12" s="333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  <c r="BJ12" s="333"/>
      <c r="BK12" s="333"/>
      <c r="BL12" s="333"/>
      <c r="BM12" s="333"/>
      <c r="BN12" s="333"/>
      <c r="BO12" s="333"/>
      <c r="BP12" s="333"/>
      <c r="BQ12" s="333"/>
      <c r="BR12" s="333"/>
      <c r="BS12" s="333"/>
      <c r="BT12" s="333"/>
      <c r="BU12" s="333"/>
      <c r="BV12" s="333"/>
      <c r="BW12" s="333"/>
      <c r="BX12" s="333"/>
      <c r="BY12" s="333"/>
      <c r="BZ12" s="333"/>
      <c r="CA12" s="333"/>
      <c r="CB12" s="333"/>
      <c r="CC12" s="333"/>
      <c r="CD12" s="333"/>
      <c r="CE12" s="333"/>
      <c r="CF12" s="333"/>
      <c r="CG12" s="333"/>
      <c r="CH12" s="333"/>
      <c r="CI12" s="333"/>
      <c r="CJ12" s="333"/>
      <c r="CK12" s="333"/>
      <c r="CL12" s="333"/>
      <c r="CM12" s="333"/>
      <c r="CN12" s="333"/>
      <c r="CO12" s="333"/>
      <c r="CP12" s="333"/>
      <c r="CQ12" s="333"/>
      <c r="CR12" s="333"/>
      <c r="CS12" s="333"/>
      <c r="CT12" s="333"/>
      <c r="CU12" s="333"/>
      <c r="CV12" s="333"/>
      <c r="CW12" s="333"/>
      <c r="CX12" s="333"/>
      <c r="CY12" s="333"/>
      <c r="CZ12" s="333"/>
      <c r="DA12" s="333"/>
      <c r="DB12" s="333"/>
      <c r="DC12" s="333"/>
      <c r="DD12" s="333"/>
      <c r="DE12" s="333"/>
      <c r="DF12" s="333"/>
      <c r="DG12" s="333"/>
      <c r="DH12" s="333"/>
      <c r="DI12" s="333"/>
      <c r="DJ12" s="333"/>
      <c r="DK12" s="333"/>
      <c r="DL12" s="333"/>
      <c r="DM12" s="333"/>
      <c r="DN12" s="333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33"/>
      <c r="EW12" s="333"/>
      <c r="EX12" s="333"/>
      <c r="EY12" s="333"/>
      <c r="EZ12" s="333"/>
      <c r="FA12" s="333"/>
      <c r="FB12" s="333"/>
      <c r="FC12" s="333"/>
      <c r="FD12" s="333"/>
      <c r="FE12" s="333"/>
      <c r="FF12" s="333"/>
      <c r="FG12" s="333"/>
      <c r="FH12" s="333"/>
      <c r="FI12" s="333"/>
      <c r="FJ12" s="333"/>
      <c r="FK12" s="333"/>
      <c r="FL12" s="333"/>
      <c r="FM12" s="333"/>
      <c r="FN12" s="333"/>
      <c r="FO12" s="333"/>
      <c r="FP12" s="333"/>
    </row>
    <row r="13" spans="1:173" s="334" customFormat="1" ht="19" customHeight="1">
      <c r="A13" s="337" t="s">
        <v>243</v>
      </c>
      <c r="B13" s="338">
        <v>63</v>
      </c>
      <c r="C13" s="338">
        <v>81</v>
      </c>
      <c r="D13" s="338">
        <v>111</v>
      </c>
      <c r="E13" s="338">
        <v>71</v>
      </c>
      <c r="F13" s="338">
        <v>57</v>
      </c>
      <c r="G13" s="338">
        <v>63</v>
      </c>
      <c r="H13" s="338">
        <v>271</v>
      </c>
      <c r="I13" s="339">
        <v>297</v>
      </c>
      <c r="J13" s="339">
        <v>291</v>
      </c>
      <c r="K13" s="339">
        <v>334</v>
      </c>
      <c r="L13" s="339">
        <v>362</v>
      </c>
      <c r="M13" s="339">
        <v>368</v>
      </c>
      <c r="N13" s="340">
        <v>23.247232472324722</v>
      </c>
      <c r="O13" s="340">
        <v>27.27272727272727</v>
      </c>
      <c r="P13" s="340">
        <v>38.144329896907216</v>
      </c>
      <c r="Q13" s="341">
        <f>E13/K13</f>
        <v>0.21257485029940121</v>
      </c>
      <c r="R13" s="341">
        <f>IFERROR(F13/L13,"")</f>
        <v>0.15745856353591159</v>
      </c>
      <c r="S13" s="341">
        <f>IFERROR(G13/M13,"")</f>
        <v>0.17119565217391305</v>
      </c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3"/>
      <c r="AE13" s="333"/>
      <c r="AF13" s="333"/>
      <c r="AG13" s="333"/>
      <c r="AH13" s="333"/>
      <c r="AI13" s="333"/>
      <c r="AJ13" s="333"/>
      <c r="AK13" s="333"/>
      <c r="AL13" s="333"/>
      <c r="AM13" s="333"/>
      <c r="AN13" s="333"/>
      <c r="AO13" s="333"/>
      <c r="AP13" s="333"/>
      <c r="AQ13" s="333"/>
      <c r="AR13" s="333"/>
      <c r="AS13" s="333"/>
      <c r="AT13" s="333"/>
      <c r="AU13" s="333"/>
      <c r="AV13" s="333"/>
      <c r="AW13" s="333"/>
      <c r="AX13" s="333"/>
      <c r="AY13" s="333"/>
      <c r="AZ13" s="333"/>
      <c r="BA13" s="333"/>
      <c r="BB13" s="333"/>
      <c r="BC13" s="333"/>
      <c r="BD13" s="333"/>
      <c r="BE13" s="333"/>
      <c r="BF13" s="333"/>
      <c r="BG13" s="333"/>
      <c r="BH13" s="333"/>
      <c r="BI13" s="333"/>
      <c r="BJ13" s="333"/>
      <c r="BK13" s="333"/>
      <c r="BL13" s="333"/>
      <c r="BM13" s="333"/>
      <c r="BN13" s="333"/>
      <c r="BO13" s="333"/>
      <c r="BP13" s="333"/>
      <c r="BQ13" s="333"/>
      <c r="BR13" s="333"/>
      <c r="BS13" s="333"/>
      <c r="BT13" s="333"/>
      <c r="BU13" s="333"/>
      <c r="BV13" s="333"/>
      <c r="BW13" s="333"/>
      <c r="BX13" s="333"/>
      <c r="BY13" s="333"/>
      <c r="BZ13" s="333"/>
      <c r="CA13" s="333"/>
      <c r="CB13" s="333"/>
      <c r="CC13" s="333"/>
      <c r="CD13" s="333"/>
      <c r="CE13" s="333"/>
      <c r="CF13" s="333"/>
      <c r="CG13" s="333"/>
      <c r="CH13" s="333"/>
      <c r="CI13" s="333"/>
      <c r="CJ13" s="333"/>
      <c r="CK13" s="333"/>
      <c r="CL13" s="333"/>
      <c r="CM13" s="333"/>
      <c r="CN13" s="333"/>
      <c r="CO13" s="333"/>
      <c r="CP13" s="333"/>
      <c r="CQ13" s="333"/>
      <c r="CR13" s="333"/>
      <c r="CS13" s="333"/>
      <c r="CT13" s="333"/>
      <c r="CU13" s="333"/>
      <c r="CV13" s="333"/>
      <c r="CW13" s="333"/>
      <c r="CX13" s="333"/>
      <c r="CY13" s="333"/>
      <c r="CZ13" s="333"/>
      <c r="DA13" s="333"/>
      <c r="DB13" s="333"/>
      <c r="DC13" s="333"/>
      <c r="DD13" s="333"/>
      <c r="DE13" s="333"/>
      <c r="DF13" s="333"/>
      <c r="DG13" s="333"/>
      <c r="DH13" s="333"/>
      <c r="DI13" s="333"/>
      <c r="DJ13" s="333"/>
      <c r="DK13" s="333"/>
      <c r="DL13" s="333"/>
      <c r="DM13" s="333"/>
      <c r="DN13" s="333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33"/>
      <c r="EW13" s="333"/>
      <c r="EX13" s="333"/>
      <c r="EY13" s="333"/>
      <c r="EZ13" s="333"/>
      <c r="FA13" s="333"/>
      <c r="FB13" s="333"/>
      <c r="FC13" s="333"/>
      <c r="FD13" s="333"/>
      <c r="FE13" s="333"/>
      <c r="FF13" s="333"/>
      <c r="FG13" s="333"/>
      <c r="FH13" s="333"/>
      <c r="FI13" s="333"/>
      <c r="FJ13" s="333"/>
      <c r="FK13" s="333"/>
      <c r="FL13" s="333"/>
      <c r="FM13" s="333"/>
      <c r="FN13" s="333"/>
      <c r="FO13" s="333"/>
      <c r="FP13" s="333"/>
    </row>
    <row r="14" spans="1:173" s="334" customFormat="1" ht="19" customHeight="1">
      <c r="A14" s="337" t="s">
        <v>23</v>
      </c>
      <c r="B14" s="338">
        <v>18</v>
      </c>
      <c r="C14" s="338">
        <v>24</v>
      </c>
      <c r="D14" s="338">
        <v>39</v>
      </c>
      <c r="E14" s="338">
        <v>25</v>
      </c>
      <c r="F14" s="338">
        <v>16</v>
      </c>
      <c r="G14" s="338">
        <v>20</v>
      </c>
      <c r="H14" s="338">
        <v>69</v>
      </c>
      <c r="I14" s="339">
        <v>83</v>
      </c>
      <c r="J14" s="342">
        <v>92</v>
      </c>
      <c r="K14" s="342">
        <v>93</v>
      </c>
      <c r="L14" s="342">
        <v>93</v>
      </c>
      <c r="M14" s="342">
        <v>95</v>
      </c>
      <c r="N14" s="340">
        <v>26.086956521739129</v>
      </c>
      <c r="O14" s="340">
        <v>28.915662650602407</v>
      </c>
      <c r="P14" s="340">
        <v>42.391304347826086</v>
      </c>
      <c r="Q14" s="341">
        <f t="shared" ref="Q14:Q21" si="0">E14/K14</f>
        <v>0.26881720430107525</v>
      </c>
      <c r="R14" s="341">
        <f t="shared" ref="R14:S21" si="1">IFERROR(F14/L14,"")</f>
        <v>0.17204301075268819</v>
      </c>
      <c r="S14" s="341">
        <f t="shared" si="1"/>
        <v>0.21052631578947367</v>
      </c>
      <c r="T14" s="333"/>
      <c r="U14" s="333"/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  <c r="AM14" s="333"/>
      <c r="AN14" s="333"/>
      <c r="AO14" s="333"/>
      <c r="AP14" s="333"/>
      <c r="AQ14" s="333"/>
      <c r="AR14" s="333"/>
      <c r="AS14" s="333"/>
      <c r="AT14" s="333"/>
      <c r="AU14" s="333"/>
      <c r="AV14" s="333"/>
      <c r="AW14" s="333"/>
      <c r="AX14" s="333"/>
      <c r="AY14" s="333"/>
      <c r="AZ14" s="333"/>
      <c r="BA14" s="333"/>
      <c r="BB14" s="333"/>
      <c r="BC14" s="333"/>
      <c r="BD14" s="333"/>
      <c r="BE14" s="333"/>
      <c r="BF14" s="333"/>
      <c r="BG14" s="333"/>
      <c r="BH14" s="333"/>
      <c r="BI14" s="333"/>
      <c r="BJ14" s="333"/>
      <c r="BK14" s="333"/>
      <c r="BL14" s="333"/>
      <c r="BM14" s="333"/>
      <c r="BN14" s="333"/>
      <c r="BO14" s="333"/>
      <c r="BP14" s="333"/>
      <c r="BQ14" s="333"/>
      <c r="BR14" s="333"/>
      <c r="BS14" s="333"/>
      <c r="BT14" s="333"/>
      <c r="BU14" s="333"/>
      <c r="BV14" s="333"/>
      <c r="BW14" s="333"/>
      <c r="BX14" s="333"/>
      <c r="BY14" s="333"/>
      <c r="BZ14" s="333"/>
      <c r="CA14" s="333"/>
      <c r="CB14" s="333"/>
      <c r="CC14" s="333"/>
      <c r="CD14" s="333"/>
      <c r="CE14" s="333"/>
      <c r="CF14" s="333"/>
      <c r="CG14" s="333"/>
      <c r="CH14" s="333"/>
      <c r="CI14" s="333"/>
      <c r="CJ14" s="333"/>
      <c r="CK14" s="333"/>
      <c r="CL14" s="333"/>
      <c r="CM14" s="333"/>
      <c r="CN14" s="333"/>
      <c r="CO14" s="333"/>
      <c r="CP14" s="333"/>
      <c r="CQ14" s="333"/>
      <c r="CR14" s="333"/>
      <c r="CS14" s="333"/>
      <c r="CT14" s="333"/>
      <c r="CU14" s="333"/>
      <c r="CV14" s="333"/>
      <c r="CW14" s="333"/>
      <c r="CX14" s="333"/>
      <c r="CY14" s="333"/>
      <c r="CZ14" s="333"/>
      <c r="DA14" s="333"/>
      <c r="DB14" s="333"/>
      <c r="DC14" s="333"/>
      <c r="DD14" s="333"/>
      <c r="DE14" s="333"/>
      <c r="DF14" s="333"/>
      <c r="DG14" s="333"/>
      <c r="DH14" s="333"/>
      <c r="DI14" s="333"/>
      <c r="DJ14" s="333"/>
      <c r="DK14" s="333"/>
      <c r="DL14" s="333"/>
      <c r="DM14" s="333"/>
      <c r="DN14" s="333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33"/>
      <c r="EW14" s="333"/>
      <c r="EX14" s="333"/>
      <c r="EY14" s="333"/>
      <c r="EZ14" s="333"/>
      <c r="FA14" s="333"/>
      <c r="FB14" s="333"/>
      <c r="FC14" s="333"/>
      <c r="FD14" s="333"/>
      <c r="FE14" s="333"/>
      <c r="FF14" s="333"/>
      <c r="FG14" s="333"/>
      <c r="FH14" s="333"/>
      <c r="FI14" s="333"/>
      <c r="FJ14" s="333"/>
      <c r="FK14" s="333"/>
      <c r="FL14" s="333"/>
      <c r="FM14" s="333"/>
      <c r="FN14" s="333"/>
      <c r="FO14" s="333"/>
      <c r="FP14" s="333"/>
    </row>
    <row r="15" spans="1:173" s="334" customFormat="1" ht="19" customHeight="1">
      <c r="A15" s="343" t="s">
        <v>244</v>
      </c>
      <c r="B15" s="344">
        <v>28</v>
      </c>
      <c r="C15" s="344">
        <v>50</v>
      </c>
      <c r="D15" s="344">
        <v>84</v>
      </c>
      <c r="E15" s="344">
        <v>45</v>
      </c>
      <c r="F15" s="344">
        <v>36</v>
      </c>
      <c r="G15" s="344">
        <v>65</v>
      </c>
      <c r="H15" s="338">
        <v>134</v>
      </c>
      <c r="I15" s="339">
        <v>168</v>
      </c>
      <c r="J15" s="339">
        <v>182</v>
      </c>
      <c r="K15" s="339">
        <v>191</v>
      </c>
      <c r="L15" s="339">
        <v>236</v>
      </c>
      <c r="M15" s="339">
        <v>199</v>
      </c>
      <c r="N15" s="340">
        <v>20.8955223880597</v>
      </c>
      <c r="O15" s="340">
        <v>29.761904761904763</v>
      </c>
      <c r="P15" s="340">
        <v>46.153846153846153</v>
      </c>
      <c r="Q15" s="341">
        <f t="shared" si="0"/>
        <v>0.2356020942408377</v>
      </c>
      <c r="R15" s="341">
        <f t="shared" si="1"/>
        <v>0.15254237288135594</v>
      </c>
      <c r="S15" s="341">
        <f t="shared" si="1"/>
        <v>0.32663316582914576</v>
      </c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333"/>
      <c r="AN15" s="333"/>
      <c r="AO15" s="333"/>
      <c r="AP15" s="333"/>
      <c r="AQ15" s="333"/>
      <c r="AR15" s="333"/>
      <c r="AS15" s="333"/>
      <c r="AT15" s="333"/>
      <c r="AU15" s="333"/>
      <c r="AV15" s="333"/>
      <c r="AW15" s="333"/>
      <c r="AX15" s="333"/>
      <c r="AY15" s="333"/>
      <c r="AZ15" s="333"/>
      <c r="BA15" s="333"/>
      <c r="BB15" s="333"/>
      <c r="BC15" s="333"/>
      <c r="BD15" s="333"/>
      <c r="BE15" s="333"/>
      <c r="BF15" s="333"/>
      <c r="BG15" s="333"/>
      <c r="BH15" s="333"/>
      <c r="BI15" s="333"/>
      <c r="BJ15" s="333"/>
      <c r="BK15" s="333"/>
      <c r="BL15" s="333"/>
      <c r="BM15" s="333"/>
      <c r="BN15" s="333"/>
      <c r="BO15" s="333"/>
      <c r="BP15" s="333"/>
      <c r="BQ15" s="333"/>
      <c r="BR15" s="333"/>
      <c r="BS15" s="333"/>
      <c r="BT15" s="333"/>
      <c r="BU15" s="333"/>
      <c r="BV15" s="333"/>
      <c r="BW15" s="333"/>
      <c r="BX15" s="333"/>
      <c r="BY15" s="333"/>
      <c r="BZ15" s="333"/>
      <c r="CA15" s="333"/>
      <c r="CB15" s="333"/>
      <c r="CC15" s="333"/>
      <c r="CD15" s="333"/>
      <c r="CE15" s="333"/>
      <c r="CF15" s="333"/>
      <c r="CG15" s="333"/>
      <c r="CH15" s="333"/>
      <c r="CI15" s="333"/>
      <c r="CJ15" s="333"/>
      <c r="CK15" s="333"/>
      <c r="CL15" s="333"/>
      <c r="CM15" s="333"/>
      <c r="CN15" s="333"/>
      <c r="CO15" s="333"/>
      <c r="CP15" s="333"/>
      <c r="CQ15" s="333"/>
      <c r="CR15" s="333"/>
      <c r="CS15" s="333"/>
      <c r="CT15" s="333"/>
      <c r="CU15" s="333"/>
      <c r="CV15" s="333"/>
      <c r="CW15" s="333"/>
      <c r="CX15" s="333"/>
      <c r="CY15" s="333"/>
      <c r="CZ15" s="333"/>
      <c r="DA15" s="333"/>
      <c r="DB15" s="333"/>
      <c r="DC15" s="333"/>
      <c r="DD15" s="333"/>
      <c r="DE15" s="333"/>
      <c r="DF15" s="333"/>
      <c r="DG15" s="333"/>
      <c r="DH15" s="333"/>
      <c r="DI15" s="333"/>
      <c r="DJ15" s="333"/>
      <c r="DK15" s="333"/>
      <c r="DL15" s="333"/>
      <c r="DM15" s="333"/>
      <c r="DN15" s="333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33"/>
      <c r="EW15" s="333"/>
      <c r="EX15" s="333"/>
      <c r="EY15" s="333"/>
      <c r="EZ15" s="333"/>
      <c r="FA15" s="333"/>
      <c r="FB15" s="333"/>
      <c r="FC15" s="333"/>
      <c r="FD15" s="333"/>
      <c r="FE15" s="333"/>
      <c r="FF15" s="333"/>
      <c r="FG15" s="333"/>
      <c r="FH15" s="333"/>
      <c r="FI15" s="333"/>
      <c r="FJ15" s="333"/>
      <c r="FK15" s="333"/>
      <c r="FL15" s="333"/>
      <c r="FM15" s="333"/>
      <c r="FN15" s="333"/>
      <c r="FO15" s="333"/>
      <c r="FP15" s="333"/>
    </row>
    <row r="16" spans="1:173" s="334" customFormat="1" ht="19" customHeight="1">
      <c r="A16" s="337" t="s">
        <v>245</v>
      </c>
      <c r="B16" s="338">
        <v>34</v>
      </c>
      <c r="C16" s="338">
        <v>38</v>
      </c>
      <c r="D16" s="338">
        <v>60</v>
      </c>
      <c r="E16" s="338">
        <v>33</v>
      </c>
      <c r="F16" s="338">
        <v>32</v>
      </c>
      <c r="G16" s="338">
        <v>28</v>
      </c>
      <c r="H16" s="338">
        <v>163</v>
      </c>
      <c r="I16" s="339">
        <v>191</v>
      </c>
      <c r="J16" s="339">
        <v>159</v>
      </c>
      <c r="K16" s="339">
        <v>158</v>
      </c>
      <c r="L16" s="339">
        <v>214</v>
      </c>
      <c r="M16" s="339">
        <v>251</v>
      </c>
      <c r="N16" s="340">
        <v>20.858895705521473</v>
      </c>
      <c r="O16" s="340">
        <v>19.895287958115183</v>
      </c>
      <c r="P16" s="340">
        <v>37.735849056603776</v>
      </c>
      <c r="Q16" s="341">
        <f t="shared" si="0"/>
        <v>0.20886075949367089</v>
      </c>
      <c r="R16" s="341">
        <f t="shared" si="1"/>
        <v>0.14953271028037382</v>
      </c>
      <c r="S16" s="341">
        <f t="shared" si="1"/>
        <v>0.11155378486055777</v>
      </c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33"/>
      <c r="BL16" s="333"/>
      <c r="BM16" s="333"/>
      <c r="BN16" s="333"/>
      <c r="BO16" s="333"/>
      <c r="BP16" s="333"/>
      <c r="BQ16" s="333"/>
      <c r="BR16" s="333"/>
      <c r="BS16" s="333"/>
      <c r="BT16" s="333"/>
      <c r="BU16" s="333"/>
      <c r="BV16" s="333"/>
      <c r="BW16" s="333"/>
      <c r="BX16" s="333"/>
      <c r="BY16" s="333"/>
      <c r="BZ16" s="333"/>
      <c r="CA16" s="333"/>
      <c r="CB16" s="333"/>
      <c r="CC16" s="333"/>
      <c r="CD16" s="333"/>
      <c r="CE16" s="333"/>
      <c r="CF16" s="333"/>
      <c r="CG16" s="333"/>
      <c r="CH16" s="333"/>
      <c r="CI16" s="333"/>
      <c r="CJ16" s="333"/>
      <c r="CK16" s="333"/>
      <c r="CL16" s="333"/>
      <c r="CM16" s="333"/>
      <c r="CN16" s="333"/>
      <c r="CO16" s="333"/>
      <c r="CP16" s="333"/>
      <c r="CQ16" s="333"/>
      <c r="CR16" s="333"/>
      <c r="CS16" s="333"/>
      <c r="CT16" s="333"/>
      <c r="CU16" s="333"/>
      <c r="CV16" s="333"/>
      <c r="CW16" s="333"/>
      <c r="CX16" s="333"/>
      <c r="CY16" s="333"/>
      <c r="CZ16" s="333"/>
      <c r="DA16" s="333"/>
      <c r="DB16" s="333"/>
      <c r="DC16" s="333"/>
      <c r="DD16" s="333"/>
      <c r="DE16" s="333"/>
      <c r="DF16" s="333"/>
      <c r="DG16" s="333"/>
      <c r="DH16" s="333"/>
      <c r="DI16" s="333"/>
      <c r="DJ16" s="333"/>
      <c r="DK16" s="333"/>
      <c r="DL16" s="333"/>
      <c r="DM16" s="333"/>
      <c r="DN16" s="333"/>
      <c r="DO16" s="333"/>
      <c r="DP16" s="333"/>
      <c r="DQ16" s="333"/>
      <c r="DR16" s="333"/>
      <c r="DS16" s="333"/>
      <c r="DT16" s="333"/>
      <c r="DU16" s="333"/>
      <c r="DV16" s="333"/>
      <c r="DW16" s="333"/>
      <c r="DX16" s="333"/>
      <c r="DY16" s="333"/>
      <c r="DZ16" s="333"/>
      <c r="EA16" s="333"/>
      <c r="EB16" s="333"/>
      <c r="EC16" s="333"/>
      <c r="ED16" s="333"/>
      <c r="EE16" s="333"/>
      <c r="EF16" s="333"/>
      <c r="EG16" s="333"/>
      <c r="EH16" s="333"/>
      <c r="EI16" s="333"/>
      <c r="EJ16" s="333"/>
      <c r="EK16" s="333"/>
      <c r="EL16" s="333"/>
      <c r="EM16" s="333"/>
      <c r="EN16" s="333"/>
      <c r="EO16" s="333"/>
      <c r="EP16" s="333"/>
      <c r="EQ16" s="333"/>
      <c r="ER16" s="333"/>
      <c r="ES16" s="333"/>
      <c r="ET16" s="333"/>
      <c r="EU16" s="333"/>
      <c r="EV16" s="333"/>
      <c r="EW16" s="333"/>
      <c r="EX16" s="333"/>
      <c r="EY16" s="333"/>
      <c r="EZ16" s="333"/>
      <c r="FA16" s="333"/>
      <c r="FB16" s="333"/>
      <c r="FC16" s="333"/>
      <c r="FD16" s="333"/>
      <c r="FE16" s="333"/>
      <c r="FF16" s="333"/>
      <c r="FG16" s="333"/>
      <c r="FH16" s="333"/>
      <c r="FI16" s="333"/>
      <c r="FJ16" s="333"/>
      <c r="FK16" s="333"/>
      <c r="FL16" s="333"/>
      <c r="FM16" s="333"/>
      <c r="FN16" s="333"/>
      <c r="FO16" s="333"/>
      <c r="FP16" s="333"/>
    </row>
    <row r="17" spans="1:172" s="334" customFormat="1" ht="19" customHeight="1">
      <c r="A17" s="343" t="s">
        <v>246</v>
      </c>
      <c r="B17" s="344">
        <v>8</v>
      </c>
      <c r="C17" s="344">
        <v>35</v>
      </c>
      <c r="D17" s="344">
        <v>66</v>
      </c>
      <c r="E17" s="344">
        <v>20</v>
      </c>
      <c r="F17" s="344">
        <v>25</v>
      </c>
      <c r="G17" s="344">
        <v>46</v>
      </c>
      <c r="H17" s="338">
        <v>62</v>
      </c>
      <c r="I17" s="339">
        <v>133</v>
      </c>
      <c r="J17" s="339">
        <v>139</v>
      </c>
      <c r="K17" s="339">
        <v>66</v>
      </c>
      <c r="L17" s="339">
        <v>157</v>
      </c>
      <c r="M17" s="339">
        <v>153</v>
      </c>
      <c r="N17" s="340">
        <v>12.903225806451612</v>
      </c>
      <c r="O17" s="340">
        <v>26.315789473684209</v>
      </c>
      <c r="P17" s="340">
        <v>47.482014388489205</v>
      </c>
      <c r="Q17" s="341">
        <f t="shared" si="0"/>
        <v>0.30303030303030304</v>
      </c>
      <c r="R17" s="341">
        <f t="shared" si="1"/>
        <v>0.15923566878980891</v>
      </c>
      <c r="S17" s="341">
        <f t="shared" si="1"/>
        <v>0.30065359477124182</v>
      </c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  <c r="AW17" s="333"/>
      <c r="AX17" s="333"/>
      <c r="AY17" s="333"/>
      <c r="AZ17" s="333"/>
      <c r="BA17" s="333"/>
      <c r="BB17" s="333"/>
      <c r="BC17" s="333"/>
      <c r="BD17" s="333"/>
      <c r="BE17" s="333"/>
      <c r="BF17" s="333"/>
      <c r="BG17" s="333"/>
      <c r="BH17" s="333"/>
      <c r="BI17" s="333"/>
      <c r="BJ17" s="333"/>
      <c r="BK17" s="333"/>
      <c r="BL17" s="333"/>
      <c r="BM17" s="333"/>
      <c r="BN17" s="333"/>
      <c r="BO17" s="333"/>
      <c r="BP17" s="333"/>
      <c r="BQ17" s="333"/>
      <c r="BR17" s="333"/>
      <c r="BS17" s="333"/>
      <c r="BT17" s="333"/>
      <c r="BU17" s="333"/>
      <c r="BV17" s="333"/>
      <c r="BW17" s="333"/>
      <c r="BX17" s="333"/>
      <c r="BY17" s="333"/>
      <c r="BZ17" s="333"/>
      <c r="CA17" s="333"/>
      <c r="CB17" s="333"/>
      <c r="CC17" s="333"/>
      <c r="CD17" s="333"/>
      <c r="CE17" s="333"/>
      <c r="CF17" s="333"/>
      <c r="CG17" s="333"/>
      <c r="CH17" s="333"/>
      <c r="CI17" s="333"/>
      <c r="CJ17" s="333"/>
      <c r="CK17" s="333"/>
      <c r="CL17" s="333"/>
      <c r="CM17" s="333"/>
      <c r="CN17" s="333"/>
      <c r="CO17" s="333"/>
      <c r="CP17" s="333"/>
      <c r="CQ17" s="333"/>
      <c r="CR17" s="333"/>
      <c r="CS17" s="333"/>
      <c r="CT17" s="333"/>
      <c r="CU17" s="333"/>
      <c r="CV17" s="333"/>
      <c r="CW17" s="333"/>
      <c r="CX17" s="333"/>
      <c r="CY17" s="333"/>
      <c r="CZ17" s="333"/>
      <c r="DA17" s="333"/>
      <c r="DB17" s="333"/>
      <c r="DC17" s="333"/>
      <c r="DD17" s="333"/>
      <c r="DE17" s="333"/>
      <c r="DF17" s="333"/>
      <c r="DG17" s="333"/>
      <c r="DH17" s="333"/>
      <c r="DI17" s="333"/>
      <c r="DJ17" s="333"/>
      <c r="DK17" s="333"/>
      <c r="DL17" s="333"/>
      <c r="DM17" s="333"/>
      <c r="DN17" s="333"/>
      <c r="DO17" s="333"/>
      <c r="DP17" s="333"/>
      <c r="DQ17" s="333"/>
      <c r="DR17" s="333"/>
      <c r="DS17" s="333"/>
      <c r="DT17" s="333"/>
      <c r="DU17" s="333"/>
      <c r="DV17" s="333"/>
      <c r="DW17" s="333"/>
      <c r="DX17" s="333"/>
      <c r="DY17" s="333"/>
      <c r="DZ17" s="333"/>
      <c r="EA17" s="333"/>
      <c r="EB17" s="333"/>
      <c r="EC17" s="333"/>
      <c r="ED17" s="333"/>
      <c r="EE17" s="333"/>
      <c r="EF17" s="333"/>
      <c r="EG17" s="333"/>
      <c r="EH17" s="333"/>
      <c r="EI17" s="333"/>
      <c r="EJ17" s="333"/>
      <c r="EK17" s="333"/>
      <c r="EL17" s="333"/>
      <c r="EM17" s="333"/>
      <c r="EN17" s="333"/>
      <c r="EO17" s="333"/>
      <c r="EP17" s="333"/>
      <c r="EQ17" s="333"/>
      <c r="ER17" s="333"/>
      <c r="ES17" s="333"/>
      <c r="ET17" s="333"/>
      <c r="EU17" s="333"/>
      <c r="EV17" s="333"/>
      <c r="EW17" s="333"/>
      <c r="EX17" s="333"/>
      <c r="EY17" s="333"/>
      <c r="EZ17" s="333"/>
      <c r="FA17" s="333"/>
      <c r="FB17" s="333"/>
      <c r="FC17" s="333"/>
      <c r="FD17" s="333"/>
      <c r="FE17" s="333"/>
      <c r="FF17" s="333"/>
      <c r="FG17" s="333"/>
      <c r="FH17" s="333"/>
      <c r="FI17" s="333"/>
      <c r="FJ17" s="333"/>
      <c r="FK17" s="333"/>
      <c r="FL17" s="333"/>
      <c r="FM17" s="333"/>
      <c r="FN17" s="333"/>
      <c r="FO17" s="333"/>
      <c r="FP17" s="333"/>
    </row>
    <row r="18" spans="1:172" s="334" customFormat="1" ht="19" customHeight="1">
      <c r="A18" s="337" t="s">
        <v>247</v>
      </c>
      <c r="B18" s="338">
        <v>71</v>
      </c>
      <c r="C18" s="338">
        <v>94</v>
      </c>
      <c r="D18" s="338">
        <v>147</v>
      </c>
      <c r="E18" s="338">
        <v>112</v>
      </c>
      <c r="F18" s="338">
        <v>93</v>
      </c>
      <c r="G18" s="338">
        <v>117</v>
      </c>
      <c r="H18" s="338">
        <v>278</v>
      </c>
      <c r="I18" s="339">
        <v>379</v>
      </c>
      <c r="J18" s="339">
        <v>386</v>
      </c>
      <c r="K18" s="339">
        <v>399</v>
      </c>
      <c r="L18" s="339">
        <v>433</v>
      </c>
      <c r="M18" s="339">
        <v>433</v>
      </c>
      <c r="N18" s="340">
        <v>25.539568345323744</v>
      </c>
      <c r="O18" s="340">
        <v>24.802110817941951</v>
      </c>
      <c r="P18" s="340">
        <v>38.082901554404145</v>
      </c>
      <c r="Q18" s="341">
        <f t="shared" si="0"/>
        <v>0.2807017543859649</v>
      </c>
      <c r="R18" s="341">
        <f t="shared" si="1"/>
        <v>0.21478060046189376</v>
      </c>
      <c r="S18" s="341">
        <f t="shared" si="1"/>
        <v>0.2702078521939954</v>
      </c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3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  <c r="BQ18" s="333"/>
      <c r="BR18" s="333"/>
      <c r="BS18" s="333"/>
      <c r="BT18" s="333"/>
      <c r="BU18" s="333"/>
      <c r="BV18" s="333"/>
      <c r="BW18" s="333"/>
      <c r="BX18" s="333"/>
      <c r="BY18" s="333"/>
      <c r="BZ18" s="333"/>
      <c r="CA18" s="333"/>
      <c r="CB18" s="333"/>
      <c r="CC18" s="333"/>
      <c r="CD18" s="333"/>
      <c r="CE18" s="333"/>
      <c r="CF18" s="333"/>
      <c r="CG18" s="333"/>
      <c r="CH18" s="333"/>
      <c r="CI18" s="333"/>
      <c r="CJ18" s="333"/>
      <c r="CK18" s="333"/>
      <c r="CL18" s="333"/>
      <c r="CM18" s="333"/>
      <c r="CN18" s="333"/>
      <c r="CO18" s="333"/>
      <c r="CP18" s="333"/>
      <c r="CQ18" s="333"/>
      <c r="CR18" s="333"/>
      <c r="CS18" s="333"/>
      <c r="CT18" s="333"/>
      <c r="CU18" s="333"/>
      <c r="CV18" s="333"/>
      <c r="CW18" s="333"/>
      <c r="CX18" s="333"/>
      <c r="CY18" s="333"/>
      <c r="CZ18" s="333"/>
      <c r="DA18" s="333"/>
      <c r="DB18" s="333"/>
      <c r="DC18" s="333"/>
      <c r="DD18" s="333"/>
      <c r="DE18" s="333"/>
      <c r="DF18" s="333"/>
      <c r="DG18" s="333"/>
      <c r="DH18" s="333"/>
      <c r="DI18" s="333"/>
      <c r="DJ18" s="333"/>
      <c r="DK18" s="333"/>
      <c r="DL18" s="333"/>
      <c r="DM18" s="333"/>
      <c r="DN18" s="333"/>
      <c r="DO18" s="333"/>
      <c r="DP18" s="333"/>
      <c r="DQ18" s="333"/>
      <c r="DR18" s="333"/>
      <c r="DS18" s="333"/>
      <c r="DT18" s="333"/>
      <c r="DU18" s="333"/>
      <c r="DV18" s="333"/>
      <c r="DW18" s="333"/>
      <c r="DX18" s="333"/>
      <c r="DY18" s="333"/>
      <c r="DZ18" s="333"/>
      <c r="EA18" s="333"/>
      <c r="EB18" s="333"/>
      <c r="EC18" s="333"/>
      <c r="ED18" s="333"/>
      <c r="EE18" s="333"/>
      <c r="EF18" s="333"/>
      <c r="EG18" s="333"/>
      <c r="EH18" s="333"/>
      <c r="EI18" s="333"/>
      <c r="EJ18" s="333"/>
      <c r="EK18" s="333"/>
      <c r="EL18" s="333"/>
      <c r="EM18" s="333"/>
      <c r="EN18" s="333"/>
      <c r="EO18" s="333"/>
      <c r="EP18" s="333"/>
      <c r="EQ18" s="333"/>
      <c r="ER18" s="333"/>
      <c r="ES18" s="333"/>
      <c r="ET18" s="333"/>
      <c r="EU18" s="333"/>
      <c r="EV18" s="333"/>
      <c r="EW18" s="333"/>
      <c r="EX18" s="333"/>
      <c r="EY18" s="333"/>
      <c r="EZ18" s="333"/>
      <c r="FA18" s="333"/>
      <c r="FB18" s="333"/>
      <c r="FC18" s="333"/>
      <c r="FD18" s="333"/>
      <c r="FE18" s="333"/>
      <c r="FF18" s="333"/>
      <c r="FG18" s="333"/>
      <c r="FH18" s="333"/>
      <c r="FI18" s="333"/>
      <c r="FJ18" s="333"/>
      <c r="FK18" s="333"/>
      <c r="FL18" s="333"/>
      <c r="FM18" s="333"/>
      <c r="FN18" s="333"/>
      <c r="FO18" s="333"/>
      <c r="FP18" s="333"/>
    </row>
    <row r="19" spans="1:172" s="334" customFormat="1" ht="19" customHeight="1">
      <c r="A19" s="337" t="s">
        <v>248</v>
      </c>
      <c r="B19" s="338">
        <v>22</v>
      </c>
      <c r="C19" s="338">
        <v>23</v>
      </c>
      <c r="D19" s="338">
        <v>33</v>
      </c>
      <c r="E19" s="338">
        <v>27</v>
      </c>
      <c r="F19" s="338">
        <v>24</v>
      </c>
      <c r="G19" s="338">
        <v>16</v>
      </c>
      <c r="H19" s="338">
        <v>56</v>
      </c>
      <c r="I19" s="339">
        <v>71</v>
      </c>
      <c r="J19" s="339">
        <v>71</v>
      </c>
      <c r="K19" s="339">
        <v>92</v>
      </c>
      <c r="L19" s="339">
        <v>95</v>
      </c>
      <c r="M19" s="339">
        <v>92</v>
      </c>
      <c r="N19" s="340">
        <v>39.285714285714285</v>
      </c>
      <c r="O19" s="340">
        <v>32.394366197183103</v>
      </c>
      <c r="P19" s="340">
        <v>46.478873239436616</v>
      </c>
      <c r="Q19" s="341">
        <f t="shared" si="0"/>
        <v>0.29347826086956524</v>
      </c>
      <c r="R19" s="341">
        <f t="shared" si="1"/>
        <v>0.25263157894736843</v>
      </c>
      <c r="S19" s="341">
        <f t="shared" si="1"/>
        <v>0.17391304347826086</v>
      </c>
      <c r="T19" s="333"/>
      <c r="U19" s="333"/>
      <c r="V19" s="333"/>
      <c r="W19" s="333"/>
      <c r="X19" s="333"/>
      <c r="Y19" s="333"/>
      <c r="Z19" s="333"/>
      <c r="AA19" s="333"/>
      <c r="AB19" s="333"/>
      <c r="AC19" s="333"/>
      <c r="AD19" s="333"/>
      <c r="AE19" s="333"/>
      <c r="AF19" s="333"/>
      <c r="AG19" s="333"/>
      <c r="AH19" s="333"/>
      <c r="AI19" s="333"/>
      <c r="AJ19" s="333"/>
      <c r="AK19" s="333"/>
      <c r="AL19" s="333"/>
      <c r="AM19" s="333"/>
      <c r="AN19" s="333"/>
      <c r="AO19" s="333"/>
      <c r="AP19" s="333"/>
      <c r="AQ19" s="333"/>
      <c r="AR19" s="333"/>
      <c r="AS19" s="333"/>
      <c r="AT19" s="333"/>
      <c r="AU19" s="333"/>
      <c r="AV19" s="333"/>
      <c r="AW19" s="333"/>
      <c r="AX19" s="333"/>
      <c r="AY19" s="333"/>
      <c r="AZ19" s="333"/>
      <c r="BA19" s="333"/>
      <c r="BB19" s="333"/>
      <c r="BC19" s="333"/>
      <c r="BD19" s="333"/>
      <c r="BE19" s="333"/>
      <c r="BF19" s="333"/>
      <c r="BG19" s="333"/>
      <c r="BH19" s="333"/>
      <c r="BI19" s="333"/>
      <c r="BJ19" s="333"/>
      <c r="BK19" s="333"/>
      <c r="BL19" s="333"/>
      <c r="BM19" s="333"/>
      <c r="BN19" s="333"/>
      <c r="BO19" s="333"/>
      <c r="BP19" s="333"/>
      <c r="BQ19" s="333"/>
      <c r="BR19" s="333"/>
      <c r="BS19" s="333"/>
      <c r="BT19" s="333"/>
      <c r="BU19" s="333"/>
      <c r="BV19" s="333"/>
      <c r="BW19" s="333"/>
      <c r="BX19" s="333"/>
      <c r="BY19" s="333"/>
      <c r="BZ19" s="333"/>
      <c r="CA19" s="333"/>
      <c r="CB19" s="333"/>
      <c r="CC19" s="333"/>
      <c r="CD19" s="333"/>
      <c r="CE19" s="333"/>
      <c r="CF19" s="333"/>
      <c r="CG19" s="333"/>
      <c r="CH19" s="333"/>
      <c r="CI19" s="333"/>
      <c r="CJ19" s="333"/>
      <c r="CK19" s="333"/>
      <c r="CL19" s="333"/>
      <c r="CM19" s="333"/>
      <c r="CN19" s="333"/>
      <c r="CO19" s="333"/>
      <c r="CP19" s="333"/>
      <c r="CQ19" s="333"/>
      <c r="CR19" s="333"/>
      <c r="CS19" s="333"/>
      <c r="CT19" s="333"/>
      <c r="CU19" s="333"/>
      <c r="CV19" s="333"/>
      <c r="CW19" s="333"/>
      <c r="CX19" s="333"/>
      <c r="CY19" s="333"/>
      <c r="CZ19" s="333"/>
      <c r="DA19" s="333"/>
      <c r="DB19" s="333"/>
      <c r="DC19" s="333"/>
      <c r="DD19" s="333"/>
      <c r="DE19" s="333"/>
      <c r="DF19" s="333"/>
      <c r="DG19" s="333"/>
      <c r="DH19" s="333"/>
      <c r="DI19" s="333"/>
      <c r="DJ19" s="333"/>
      <c r="DK19" s="333"/>
      <c r="DL19" s="333"/>
      <c r="DM19" s="333"/>
      <c r="DN19" s="333"/>
      <c r="DO19" s="333"/>
      <c r="DP19" s="333"/>
      <c r="DQ19" s="333"/>
      <c r="DR19" s="333"/>
      <c r="DS19" s="333"/>
      <c r="DT19" s="333"/>
      <c r="DU19" s="333"/>
      <c r="DV19" s="333"/>
      <c r="DW19" s="333"/>
      <c r="DX19" s="333"/>
      <c r="DY19" s="333"/>
      <c r="DZ19" s="333"/>
      <c r="EA19" s="333"/>
      <c r="EB19" s="333"/>
      <c r="EC19" s="333"/>
      <c r="ED19" s="333"/>
      <c r="EE19" s="333"/>
      <c r="EF19" s="333"/>
      <c r="EG19" s="333"/>
      <c r="EH19" s="333"/>
      <c r="EI19" s="333"/>
      <c r="EJ19" s="333"/>
      <c r="EK19" s="333"/>
      <c r="EL19" s="333"/>
      <c r="EM19" s="333"/>
      <c r="EN19" s="333"/>
      <c r="EO19" s="333"/>
      <c r="EP19" s="333"/>
      <c r="EQ19" s="333"/>
      <c r="ER19" s="333"/>
      <c r="ES19" s="333"/>
      <c r="ET19" s="333"/>
      <c r="EU19" s="333"/>
      <c r="EV19" s="333"/>
      <c r="EW19" s="333"/>
      <c r="EX19" s="333"/>
      <c r="EY19" s="333"/>
      <c r="EZ19" s="333"/>
      <c r="FA19" s="333"/>
      <c r="FB19" s="333"/>
      <c r="FC19" s="333"/>
      <c r="FD19" s="333"/>
      <c r="FE19" s="333"/>
      <c r="FF19" s="333"/>
      <c r="FG19" s="333"/>
      <c r="FH19" s="333"/>
      <c r="FI19" s="333"/>
      <c r="FJ19" s="333"/>
      <c r="FK19" s="333"/>
      <c r="FL19" s="333"/>
      <c r="FM19" s="333"/>
      <c r="FN19" s="333"/>
      <c r="FO19" s="333"/>
      <c r="FP19" s="333"/>
    </row>
    <row r="20" spans="1:172" s="334" customFormat="1" ht="19" customHeight="1">
      <c r="A20" s="337" t="s">
        <v>470</v>
      </c>
      <c r="B20" s="338">
        <v>28</v>
      </c>
      <c r="C20" s="338">
        <v>42</v>
      </c>
      <c r="D20" s="338">
        <v>84</v>
      </c>
      <c r="E20" s="338">
        <v>43</v>
      </c>
      <c r="F20" s="338">
        <v>41</v>
      </c>
      <c r="G20" s="338">
        <v>55</v>
      </c>
      <c r="H20" s="338">
        <v>175</v>
      </c>
      <c r="I20" s="339">
        <v>192</v>
      </c>
      <c r="J20" s="339">
        <v>189</v>
      </c>
      <c r="K20" s="339">
        <v>193</v>
      </c>
      <c r="L20" s="339">
        <v>215</v>
      </c>
      <c r="M20" s="339">
        <v>212</v>
      </c>
      <c r="N20" s="340">
        <v>16</v>
      </c>
      <c r="O20" s="340">
        <v>21.875</v>
      </c>
      <c r="P20" s="340">
        <v>44.444444444444443</v>
      </c>
      <c r="Q20" s="341">
        <f t="shared" si="0"/>
        <v>0.22279792746113988</v>
      </c>
      <c r="R20" s="341">
        <f t="shared" si="1"/>
        <v>0.19069767441860466</v>
      </c>
      <c r="S20" s="341">
        <f t="shared" si="1"/>
        <v>0.25943396226415094</v>
      </c>
      <c r="T20" s="333"/>
      <c r="U20" s="333"/>
      <c r="V20" s="333"/>
      <c r="W20" s="333"/>
      <c r="X20" s="333"/>
      <c r="Y20" s="333"/>
      <c r="Z20" s="333"/>
      <c r="AA20" s="333"/>
      <c r="AB20" s="333"/>
      <c r="AC20" s="333"/>
      <c r="AD20" s="333"/>
      <c r="AE20" s="333"/>
      <c r="AF20" s="333"/>
      <c r="AG20" s="333"/>
      <c r="AH20" s="333"/>
      <c r="AI20" s="333"/>
      <c r="AJ20" s="333"/>
      <c r="AK20" s="333"/>
      <c r="AL20" s="333"/>
      <c r="AM20" s="333"/>
      <c r="AN20" s="333"/>
      <c r="AO20" s="333"/>
      <c r="AP20" s="333"/>
      <c r="AQ20" s="333"/>
      <c r="AR20" s="333"/>
      <c r="AS20" s="333"/>
      <c r="AT20" s="333"/>
      <c r="AU20" s="333"/>
      <c r="AV20" s="333"/>
      <c r="AW20" s="333"/>
      <c r="AX20" s="333"/>
      <c r="AY20" s="333"/>
      <c r="AZ20" s="333"/>
      <c r="BA20" s="333"/>
      <c r="BB20" s="333"/>
      <c r="BC20" s="333"/>
      <c r="BD20" s="333"/>
      <c r="BE20" s="333"/>
      <c r="BF20" s="333"/>
      <c r="BG20" s="333"/>
      <c r="BH20" s="333"/>
      <c r="BI20" s="333"/>
      <c r="BJ20" s="333"/>
      <c r="BK20" s="333"/>
      <c r="BL20" s="333"/>
      <c r="BM20" s="333"/>
      <c r="BN20" s="333"/>
      <c r="BO20" s="333"/>
      <c r="BP20" s="333"/>
      <c r="BQ20" s="333"/>
      <c r="BR20" s="333"/>
      <c r="BS20" s="333"/>
      <c r="BT20" s="333"/>
      <c r="BU20" s="333"/>
      <c r="BV20" s="333"/>
      <c r="BW20" s="333"/>
      <c r="BX20" s="333"/>
      <c r="BY20" s="333"/>
      <c r="BZ20" s="333"/>
      <c r="CA20" s="333"/>
      <c r="CB20" s="333"/>
      <c r="CC20" s="333"/>
      <c r="CD20" s="333"/>
      <c r="CE20" s="333"/>
      <c r="CF20" s="333"/>
      <c r="CG20" s="333"/>
      <c r="CH20" s="333"/>
      <c r="CI20" s="333"/>
      <c r="CJ20" s="333"/>
      <c r="CK20" s="333"/>
      <c r="CL20" s="333"/>
      <c r="CM20" s="333"/>
      <c r="CN20" s="333"/>
      <c r="CO20" s="333"/>
      <c r="CP20" s="333"/>
      <c r="CQ20" s="333"/>
      <c r="CR20" s="333"/>
      <c r="CS20" s="333"/>
      <c r="CT20" s="333"/>
      <c r="CU20" s="333"/>
      <c r="CV20" s="333"/>
      <c r="CW20" s="333"/>
      <c r="CX20" s="333"/>
      <c r="CY20" s="333"/>
      <c r="CZ20" s="333"/>
      <c r="DA20" s="333"/>
      <c r="DB20" s="333"/>
      <c r="DC20" s="333"/>
      <c r="DD20" s="333"/>
      <c r="DE20" s="333"/>
      <c r="DF20" s="333"/>
      <c r="DG20" s="333"/>
      <c r="DH20" s="333"/>
      <c r="DI20" s="333"/>
      <c r="DJ20" s="333"/>
      <c r="DK20" s="333"/>
      <c r="DL20" s="333"/>
      <c r="DM20" s="333"/>
      <c r="DN20" s="333"/>
      <c r="DO20" s="333"/>
      <c r="DP20" s="333"/>
      <c r="DQ20" s="333"/>
      <c r="DR20" s="333"/>
      <c r="DS20" s="333"/>
      <c r="DT20" s="333"/>
      <c r="DU20" s="333"/>
      <c r="DV20" s="333"/>
      <c r="DW20" s="333"/>
      <c r="DX20" s="333"/>
      <c r="DY20" s="333"/>
      <c r="DZ20" s="333"/>
      <c r="EA20" s="333"/>
      <c r="EB20" s="333"/>
      <c r="EC20" s="333"/>
      <c r="ED20" s="333"/>
      <c r="EE20" s="333"/>
      <c r="EF20" s="333"/>
      <c r="EG20" s="333"/>
      <c r="EH20" s="333"/>
      <c r="EI20" s="333"/>
      <c r="EJ20" s="333"/>
      <c r="EK20" s="333"/>
      <c r="EL20" s="333"/>
      <c r="EM20" s="333"/>
      <c r="EN20" s="333"/>
      <c r="EO20" s="333"/>
      <c r="EP20" s="333"/>
      <c r="EQ20" s="333"/>
      <c r="ER20" s="333"/>
      <c r="ES20" s="333"/>
      <c r="ET20" s="333"/>
      <c r="EU20" s="333"/>
      <c r="EV20" s="333"/>
      <c r="EW20" s="333"/>
      <c r="EX20" s="333"/>
      <c r="EY20" s="333"/>
      <c r="EZ20" s="333"/>
      <c r="FA20" s="333"/>
      <c r="FB20" s="333"/>
      <c r="FC20" s="333"/>
      <c r="FD20" s="333"/>
      <c r="FE20" s="333"/>
      <c r="FF20" s="333"/>
      <c r="FG20" s="333"/>
      <c r="FH20" s="333"/>
      <c r="FI20" s="333"/>
      <c r="FJ20" s="333"/>
      <c r="FK20" s="333"/>
      <c r="FL20" s="333"/>
      <c r="FM20" s="333"/>
      <c r="FN20" s="333"/>
      <c r="FO20" s="333"/>
      <c r="FP20" s="333"/>
    </row>
    <row r="21" spans="1:172" s="334" customFormat="1" ht="19" customHeight="1">
      <c r="A21" s="337" t="s">
        <v>471</v>
      </c>
      <c r="B21" s="338">
        <v>15</v>
      </c>
      <c r="C21" s="338">
        <v>27</v>
      </c>
      <c r="D21" s="338">
        <v>42</v>
      </c>
      <c r="E21" s="338">
        <v>26</v>
      </c>
      <c r="F21" s="338">
        <v>17</v>
      </c>
      <c r="G21" s="338">
        <v>20</v>
      </c>
      <c r="H21" s="338">
        <v>67</v>
      </c>
      <c r="I21" s="339">
        <v>69</v>
      </c>
      <c r="J21" s="339">
        <v>74</v>
      </c>
      <c r="K21" s="339">
        <v>74</v>
      </c>
      <c r="L21" s="339">
        <v>70</v>
      </c>
      <c r="M21" s="339">
        <v>70</v>
      </c>
      <c r="N21" s="340">
        <v>22.388059701492537</v>
      </c>
      <c r="O21" s="340">
        <v>39.130434782608695</v>
      </c>
      <c r="P21" s="340">
        <v>56.756756756756758</v>
      </c>
      <c r="Q21" s="341">
        <f t="shared" si="0"/>
        <v>0.35135135135135137</v>
      </c>
      <c r="R21" s="341">
        <f t="shared" si="1"/>
        <v>0.24285714285714285</v>
      </c>
      <c r="S21" s="341">
        <f>IFERROR(G21/M21,"")</f>
        <v>0.2857142857142857</v>
      </c>
      <c r="T21" s="333"/>
      <c r="U21" s="333"/>
      <c r="V21" s="333"/>
      <c r="W21" s="333"/>
      <c r="X21" s="333"/>
      <c r="Y21" s="333"/>
      <c r="Z21" s="333"/>
      <c r="AA21" s="333"/>
      <c r="AB21" s="333"/>
      <c r="AC21" s="333"/>
      <c r="AD21" s="333"/>
      <c r="AE21" s="333"/>
      <c r="AF21" s="333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3"/>
      <c r="AV21" s="333"/>
      <c r="AW21" s="333"/>
      <c r="AX21" s="333"/>
      <c r="AY21" s="333"/>
      <c r="AZ21" s="333"/>
      <c r="BA21" s="333"/>
      <c r="BB21" s="333"/>
      <c r="BC21" s="333"/>
      <c r="BD21" s="333"/>
      <c r="BE21" s="333"/>
      <c r="BF21" s="333"/>
      <c r="BG21" s="333"/>
      <c r="BH21" s="333"/>
      <c r="BI21" s="333"/>
      <c r="BJ21" s="333"/>
      <c r="BK21" s="333"/>
      <c r="BL21" s="333"/>
      <c r="BM21" s="333"/>
      <c r="BN21" s="333"/>
      <c r="BO21" s="333"/>
      <c r="BP21" s="333"/>
      <c r="BQ21" s="333"/>
      <c r="BR21" s="333"/>
      <c r="BS21" s="333"/>
      <c r="BT21" s="333"/>
      <c r="BU21" s="333"/>
      <c r="BV21" s="333"/>
      <c r="BW21" s="333"/>
      <c r="BX21" s="333"/>
      <c r="BY21" s="333"/>
      <c r="BZ21" s="333"/>
      <c r="CA21" s="333"/>
      <c r="CB21" s="333"/>
      <c r="CC21" s="333"/>
      <c r="CD21" s="333"/>
      <c r="CE21" s="333"/>
      <c r="CF21" s="333"/>
      <c r="CG21" s="333"/>
      <c r="CH21" s="333"/>
      <c r="CI21" s="333"/>
      <c r="CJ21" s="333"/>
      <c r="CK21" s="333"/>
      <c r="CL21" s="333"/>
      <c r="CM21" s="333"/>
      <c r="CN21" s="333"/>
      <c r="CO21" s="333"/>
      <c r="CP21" s="333"/>
      <c r="CQ21" s="333"/>
      <c r="CR21" s="333"/>
      <c r="CS21" s="333"/>
      <c r="CT21" s="333"/>
      <c r="CU21" s="333"/>
      <c r="CV21" s="333"/>
      <c r="CW21" s="333"/>
      <c r="CX21" s="333"/>
      <c r="CY21" s="333"/>
      <c r="CZ21" s="333"/>
      <c r="DA21" s="333"/>
      <c r="DB21" s="333"/>
      <c r="DC21" s="333"/>
      <c r="DD21" s="333"/>
      <c r="DE21" s="333"/>
      <c r="DF21" s="333"/>
      <c r="DG21" s="333"/>
      <c r="DH21" s="333"/>
      <c r="DI21" s="333"/>
      <c r="DJ21" s="333"/>
      <c r="DK21" s="333"/>
      <c r="DL21" s="333"/>
      <c r="DM21" s="333"/>
      <c r="DN21" s="333"/>
      <c r="DO21" s="333"/>
      <c r="DP21" s="333"/>
      <c r="DQ21" s="333"/>
      <c r="DR21" s="333"/>
      <c r="DS21" s="333"/>
      <c r="DT21" s="333"/>
      <c r="DU21" s="333"/>
      <c r="DV21" s="333"/>
      <c r="DW21" s="333"/>
      <c r="DX21" s="333"/>
      <c r="DY21" s="333"/>
      <c r="DZ21" s="333"/>
      <c r="EA21" s="333"/>
      <c r="EB21" s="333"/>
      <c r="EC21" s="333"/>
      <c r="ED21" s="333"/>
      <c r="EE21" s="333"/>
      <c r="EF21" s="333"/>
      <c r="EG21" s="333"/>
      <c r="EH21" s="333"/>
      <c r="EI21" s="333"/>
      <c r="EJ21" s="333"/>
      <c r="EK21" s="333"/>
      <c r="EL21" s="333"/>
      <c r="EM21" s="333"/>
      <c r="EN21" s="333"/>
      <c r="EO21" s="333"/>
      <c r="EP21" s="333"/>
      <c r="EQ21" s="333"/>
      <c r="ER21" s="333"/>
      <c r="ES21" s="333"/>
      <c r="ET21" s="333"/>
      <c r="EU21" s="333"/>
      <c r="EV21" s="333"/>
      <c r="EW21" s="333"/>
      <c r="EX21" s="333"/>
      <c r="EY21" s="333"/>
      <c r="EZ21" s="333"/>
      <c r="FA21" s="333"/>
      <c r="FB21" s="333"/>
      <c r="FC21" s="333"/>
      <c r="FD21" s="333"/>
      <c r="FE21" s="333"/>
      <c r="FF21" s="333"/>
      <c r="FG21" s="333"/>
      <c r="FH21" s="333"/>
      <c r="FI21" s="333"/>
      <c r="FJ21" s="333"/>
      <c r="FK21" s="333"/>
      <c r="FL21" s="333"/>
      <c r="FM21" s="333"/>
      <c r="FN21" s="333"/>
      <c r="FO21" s="333"/>
      <c r="FP21" s="333"/>
    </row>
    <row r="22" spans="1:172" s="320" customFormat="1" ht="26" customHeight="1">
      <c r="A22" s="321"/>
      <c r="B22" s="322"/>
      <c r="C22" s="322"/>
      <c r="D22" s="322"/>
      <c r="E22" s="322"/>
      <c r="F22" s="322"/>
      <c r="G22" s="322"/>
      <c r="H22" s="322"/>
      <c r="I22" s="323"/>
      <c r="J22" s="323"/>
      <c r="K22" s="323"/>
      <c r="L22" s="323"/>
      <c r="M22" s="323"/>
      <c r="N22" s="324"/>
      <c r="O22" s="324"/>
      <c r="P22" s="324"/>
      <c r="Q22" s="325"/>
      <c r="R22" s="325"/>
      <c r="S22" s="325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</row>
    <row r="23" spans="1:172" s="7" customFormat="1" ht="17">
      <c r="A23" s="73" t="s">
        <v>357</v>
      </c>
      <c r="B23" s="15"/>
      <c r="C23" s="15"/>
      <c r="D23" s="14"/>
      <c r="E23" s="6"/>
      <c r="F23" s="13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</row>
    <row r="24" spans="1:172" s="1" customFormat="1" ht="16" customHeight="1">
      <c r="D24" s="9"/>
    </row>
    <row r="25" spans="1:172" s="355" customFormat="1" ht="15" customHeight="1">
      <c r="A25" s="352"/>
      <c r="B25" s="353"/>
      <c r="C25" s="332"/>
      <c r="D25" s="332"/>
      <c r="E25" s="332" t="s">
        <v>241</v>
      </c>
      <c r="F25" s="332"/>
      <c r="G25" s="332" t="s">
        <v>443</v>
      </c>
      <c r="H25" s="353"/>
      <c r="I25" s="332"/>
      <c r="J25" s="332"/>
      <c r="K25" s="332" t="s">
        <v>263</v>
      </c>
      <c r="L25" s="332"/>
      <c r="M25" s="332" t="s">
        <v>443</v>
      </c>
      <c r="N25" s="353"/>
      <c r="O25" s="332"/>
      <c r="P25" s="332"/>
      <c r="Q25" s="332" t="s">
        <v>242</v>
      </c>
      <c r="R25" s="332"/>
      <c r="S25" s="354"/>
    </row>
    <row r="26" spans="1:172" s="355" customFormat="1">
      <c r="A26" s="352"/>
      <c r="B26" s="345" t="s">
        <v>9</v>
      </c>
      <c r="C26" s="345" t="s">
        <v>10</v>
      </c>
      <c r="D26" s="345" t="s">
        <v>257</v>
      </c>
      <c r="E26" s="345" t="s">
        <v>258</v>
      </c>
      <c r="F26" s="345" t="s">
        <v>328</v>
      </c>
      <c r="G26" s="345" t="s">
        <v>328</v>
      </c>
      <c r="H26" s="345" t="s">
        <v>9</v>
      </c>
      <c r="I26" s="345" t="s">
        <v>10</v>
      </c>
      <c r="J26" s="345" t="s">
        <v>257</v>
      </c>
      <c r="K26" s="345" t="s">
        <v>258</v>
      </c>
      <c r="L26" s="345" t="s">
        <v>328</v>
      </c>
      <c r="M26" s="345" t="s">
        <v>328</v>
      </c>
      <c r="N26" s="345" t="s">
        <v>9</v>
      </c>
      <c r="O26" s="345" t="s">
        <v>10</v>
      </c>
      <c r="P26" s="345" t="s">
        <v>257</v>
      </c>
      <c r="Q26" s="346" t="s">
        <v>258</v>
      </c>
      <c r="R26" s="346" t="s">
        <v>328</v>
      </c>
      <c r="S26" s="346" t="s">
        <v>401</v>
      </c>
    </row>
    <row r="27" spans="1:172" s="121" customFormat="1" ht="21" customHeight="1">
      <c r="A27" s="351" t="s">
        <v>11</v>
      </c>
      <c r="B27" s="347"/>
      <c r="C27" s="347"/>
      <c r="D27" s="347"/>
      <c r="E27" s="347"/>
      <c r="F27" s="347"/>
      <c r="G27" s="347" t="s">
        <v>443</v>
      </c>
      <c r="H27" s="347"/>
      <c r="I27" s="347"/>
      <c r="J27" s="347"/>
      <c r="K27" s="347"/>
      <c r="L27" s="347"/>
      <c r="M27" s="347" t="s">
        <v>443</v>
      </c>
      <c r="N27" s="347"/>
      <c r="O27" s="347"/>
      <c r="P27" s="347"/>
      <c r="Q27" s="348"/>
      <c r="R27" s="348"/>
      <c r="S27" s="349" t="str">
        <f t="shared" ref="S27:T36" si="2">IFERROR(G27/M27*100,"")</f>
        <v/>
      </c>
    </row>
    <row r="28" spans="1:172" s="121" customFormat="1" ht="33" customHeight="1">
      <c r="A28" s="350" t="s">
        <v>22</v>
      </c>
      <c r="B28" s="338">
        <v>17</v>
      </c>
      <c r="C28" s="338">
        <v>23</v>
      </c>
      <c r="D28" s="338">
        <v>29</v>
      </c>
      <c r="E28" s="339">
        <v>21</v>
      </c>
      <c r="F28" s="339">
        <v>13</v>
      </c>
      <c r="G28" s="339">
        <v>17</v>
      </c>
      <c r="H28" s="339">
        <v>58</v>
      </c>
      <c r="I28" s="339">
        <v>50</v>
      </c>
      <c r="J28" s="339">
        <v>52</v>
      </c>
      <c r="K28" s="339">
        <v>50</v>
      </c>
      <c r="L28" s="339">
        <v>51</v>
      </c>
      <c r="M28" s="339">
        <v>49</v>
      </c>
      <c r="N28" s="340">
        <v>29.310344827586203</v>
      </c>
      <c r="O28" s="340">
        <v>46</v>
      </c>
      <c r="P28" s="340">
        <v>55.77</v>
      </c>
      <c r="Q28" s="340">
        <f t="shared" ref="Q28:R35" si="3">IFERROR(E28/K28*100,"")</f>
        <v>42</v>
      </c>
      <c r="R28" s="340">
        <f t="shared" si="3"/>
        <v>25.490196078431371</v>
      </c>
      <c r="S28" s="340">
        <f t="shared" si="2"/>
        <v>34.693877551020407</v>
      </c>
    </row>
    <row r="29" spans="1:172" s="121" customFormat="1" ht="33" customHeight="1">
      <c r="A29" s="350" t="s">
        <v>190</v>
      </c>
      <c r="B29" s="338">
        <v>12</v>
      </c>
      <c r="C29" s="338">
        <v>17</v>
      </c>
      <c r="D29" s="338">
        <v>22</v>
      </c>
      <c r="E29" s="339">
        <v>17</v>
      </c>
      <c r="F29" s="339">
        <v>10</v>
      </c>
      <c r="G29" s="339">
        <v>13</v>
      </c>
      <c r="H29" s="339">
        <v>49</v>
      </c>
      <c r="I29" s="339">
        <v>47</v>
      </c>
      <c r="J29" s="339">
        <v>46</v>
      </c>
      <c r="K29" s="339">
        <v>46</v>
      </c>
      <c r="L29" s="339">
        <v>45</v>
      </c>
      <c r="M29" s="339">
        <v>46</v>
      </c>
      <c r="N29" s="340">
        <v>24.489795918367346</v>
      </c>
      <c r="O29" s="340">
        <v>36.170212765957451</v>
      </c>
      <c r="P29" s="340">
        <v>47.83</v>
      </c>
      <c r="Q29" s="340">
        <f t="shared" si="3"/>
        <v>36.95652173913043</v>
      </c>
      <c r="R29" s="340">
        <f t="shared" si="3"/>
        <v>22.222222222222221</v>
      </c>
      <c r="S29" s="340">
        <f t="shared" si="2"/>
        <v>28.260869565217391</v>
      </c>
    </row>
    <row r="30" spans="1:172" s="121" customFormat="1" ht="33" customHeight="1">
      <c r="A30" s="350" t="s">
        <v>264</v>
      </c>
      <c r="B30" s="338">
        <v>2</v>
      </c>
      <c r="C30" s="338"/>
      <c r="D30" s="338"/>
      <c r="E30" s="339"/>
      <c r="F30" s="339" t="s">
        <v>443</v>
      </c>
      <c r="G30" s="339" t="s">
        <v>443</v>
      </c>
      <c r="H30" s="339">
        <v>9</v>
      </c>
      <c r="I30" s="339"/>
      <c r="J30" s="339"/>
      <c r="K30" s="339"/>
      <c r="L30" s="339" t="s">
        <v>443</v>
      </c>
      <c r="M30" s="339" t="s">
        <v>443</v>
      </c>
      <c r="N30" s="340">
        <v>22.222222222222221</v>
      </c>
      <c r="O30" s="340"/>
      <c r="P30" s="340"/>
      <c r="Q30" s="340" t="str">
        <f t="shared" si="3"/>
        <v/>
      </c>
      <c r="R30" s="340" t="str">
        <f t="shared" si="3"/>
        <v/>
      </c>
      <c r="S30" s="340" t="str">
        <f t="shared" si="2"/>
        <v/>
      </c>
    </row>
    <row r="31" spans="1:172" s="121" customFormat="1" ht="33" customHeight="1">
      <c r="A31" s="350" t="s">
        <v>293</v>
      </c>
      <c r="B31" s="338"/>
      <c r="C31" s="338"/>
      <c r="D31" s="338">
        <v>8</v>
      </c>
      <c r="E31" s="339">
        <v>2</v>
      </c>
      <c r="F31" s="339">
        <v>1</v>
      </c>
      <c r="G31" s="339">
        <v>2</v>
      </c>
      <c r="H31" s="339"/>
      <c r="I31" s="339"/>
      <c r="J31" s="339">
        <v>13</v>
      </c>
      <c r="K31" s="339">
        <v>14</v>
      </c>
      <c r="L31" s="339">
        <v>10</v>
      </c>
      <c r="M31" s="339">
        <v>9</v>
      </c>
      <c r="N31" s="340"/>
      <c r="O31" s="340"/>
      <c r="P31" s="340">
        <v>61.54</v>
      </c>
      <c r="Q31" s="340">
        <f t="shared" si="3"/>
        <v>14.285714285714285</v>
      </c>
      <c r="R31" s="340">
        <f t="shared" si="3"/>
        <v>10</v>
      </c>
      <c r="S31" s="340">
        <f t="shared" si="2"/>
        <v>22.222222222222221</v>
      </c>
    </row>
    <row r="32" spans="1:172" s="121" customFormat="1" ht="33" customHeight="1">
      <c r="A32" s="350" t="s">
        <v>355</v>
      </c>
      <c r="B32" s="338"/>
      <c r="C32" s="338"/>
      <c r="D32" s="338"/>
      <c r="E32" s="339"/>
      <c r="F32" s="339">
        <v>2</v>
      </c>
      <c r="G32" s="339">
        <v>0</v>
      </c>
      <c r="H32" s="339"/>
      <c r="I32" s="339"/>
      <c r="J32" s="339"/>
      <c r="K32" s="339"/>
      <c r="L32" s="339">
        <v>5</v>
      </c>
      <c r="M32" s="339">
        <v>6</v>
      </c>
      <c r="N32" s="340"/>
      <c r="O32" s="340"/>
      <c r="P32" s="340"/>
      <c r="Q32" s="340" t="str">
        <f t="shared" si="3"/>
        <v/>
      </c>
      <c r="R32" s="340">
        <f t="shared" si="3"/>
        <v>40</v>
      </c>
      <c r="S32" s="340">
        <f t="shared" si="2"/>
        <v>0</v>
      </c>
    </row>
    <row r="33" spans="1:20" s="121" customFormat="1" ht="33" customHeight="1">
      <c r="A33" s="350" t="s">
        <v>191</v>
      </c>
      <c r="B33" s="338">
        <v>2</v>
      </c>
      <c r="C33" s="338">
        <v>2</v>
      </c>
      <c r="D33" s="338">
        <v>2</v>
      </c>
      <c r="E33" s="339">
        <v>2</v>
      </c>
      <c r="F33" s="339">
        <v>1</v>
      </c>
      <c r="G33" s="339">
        <v>3</v>
      </c>
      <c r="H33" s="339">
        <v>5</v>
      </c>
      <c r="I33" s="339">
        <v>5</v>
      </c>
      <c r="J33" s="339">
        <v>5</v>
      </c>
      <c r="K33" s="339">
        <v>5</v>
      </c>
      <c r="L33" s="339">
        <v>6</v>
      </c>
      <c r="M33" s="339">
        <v>6</v>
      </c>
      <c r="N33" s="340">
        <v>40</v>
      </c>
      <c r="O33" s="340">
        <v>40</v>
      </c>
      <c r="P33" s="340">
        <v>40</v>
      </c>
      <c r="Q33" s="340">
        <f t="shared" si="3"/>
        <v>40</v>
      </c>
      <c r="R33" s="340">
        <f t="shared" si="3"/>
        <v>16.666666666666664</v>
      </c>
      <c r="S33" s="340">
        <f t="shared" si="2"/>
        <v>50</v>
      </c>
    </row>
    <row r="34" spans="1:20" s="121" customFormat="1" ht="33" customHeight="1">
      <c r="A34" s="350" t="s">
        <v>192</v>
      </c>
      <c r="B34" s="338">
        <v>4</v>
      </c>
      <c r="C34" s="338">
        <v>4</v>
      </c>
      <c r="D34" s="338">
        <v>7</v>
      </c>
      <c r="E34" s="339">
        <v>4</v>
      </c>
      <c r="F34" s="339" t="s">
        <v>443</v>
      </c>
      <c r="G34" s="339" t="s">
        <v>443</v>
      </c>
      <c r="H34" s="339">
        <v>16</v>
      </c>
      <c r="I34" s="339">
        <v>33</v>
      </c>
      <c r="J34" s="339">
        <v>33</v>
      </c>
      <c r="K34" s="339">
        <v>32</v>
      </c>
      <c r="L34" s="339" t="s">
        <v>443</v>
      </c>
      <c r="M34" s="339" t="s">
        <v>443</v>
      </c>
      <c r="N34" s="340">
        <v>25</v>
      </c>
      <c r="O34" s="340">
        <v>12.121212121212121</v>
      </c>
      <c r="P34" s="340">
        <v>21.21</v>
      </c>
      <c r="Q34" s="340">
        <f t="shared" si="3"/>
        <v>12.5</v>
      </c>
      <c r="R34" s="340" t="str">
        <f t="shared" si="3"/>
        <v/>
      </c>
      <c r="S34" s="340" t="str">
        <f t="shared" si="2"/>
        <v/>
      </c>
    </row>
    <row r="35" spans="1:20" s="121" customFormat="1" ht="33" customHeight="1">
      <c r="A35" s="350" t="s">
        <v>356</v>
      </c>
      <c r="B35" s="338"/>
      <c r="C35" s="338"/>
      <c r="D35" s="338"/>
      <c r="E35" s="339"/>
      <c r="F35" s="339">
        <v>3</v>
      </c>
      <c r="G35" s="339">
        <v>2</v>
      </c>
      <c r="H35" s="339"/>
      <c r="I35" s="339"/>
      <c r="J35" s="339"/>
      <c r="K35" s="339"/>
      <c r="L35" s="339">
        <v>33</v>
      </c>
      <c r="M35" s="339">
        <v>35</v>
      </c>
      <c r="N35" s="340"/>
      <c r="O35" s="340"/>
      <c r="P35" s="340"/>
      <c r="Q35" s="340" t="str">
        <f t="shared" si="3"/>
        <v/>
      </c>
      <c r="R35" s="340">
        <f t="shared" si="3"/>
        <v>9.0909090909090917</v>
      </c>
      <c r="S35" s="340">
        <f t="shared" si="2"/>
        <v>5.7142857142857144</v>
      </c>
    </row>
    <row r="36" spans="1:20" s="1" customFormat="1" ht="15" customHeight="1">
      <c r="A36" s="329" t="s">
        <v>443</v>
      </c>
      <c r="B36" s="329"/>
      <c r="H36" s="1" t="s">
        <v>443</v>
      </c>
      <c r="N36" s="1" t="s">
        <v>443</v>
      </c>
      <c r="R36" s="12"/>
      <c r="S36" s="12"/>
      <c r="T36" s="12" t="str">
        <f t="shared" si="2"/>
        <v/>
      </c>
    </row>
    <row r="37" spans="1:20" s="1" customFormat="1">
      <c r="A37" s="7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</row>
    <row r="38" spans="1:20" s="1" customFormat="1">
      <c r="D38" s="9"/>
    </row>
    <row r="39" spans="1:20" s="1" customFormat="1">
      <c r="D39" s="9"/>
    </row>
    <row r="40" spans="1:20" s="1" customFormat="1">
      <c r="D40" s="9"/>
    </row>
    <row r="41" spans="1:20" s="1" customFormat="1">
      <c r="D41" s="9"/>
    </row>
    <row r="42" spans="1:20" s="1" customFormat="1">
      <c r="D42" s="9"/>
    </row>
    <row r="43" spans="1:20" s="1" customFormat="1">
      <c r="D43" s="9"/>
    </row>
    <row r="44" spans="1:20" s="1" customFormat="1">
      <c r="D44" s="9"/>
    </row>
    <row r="45" spans="1:20" s="1" customFormat="1">
      <c r="D45" s="9"/>
    </row>
    <row r="46" spans="1:20" s="1" customFormat="1">
      <c r="D46" s="9"/>
    </row>
    <row r="47" spans="1:20" s="1" customFormat="1">
      <c r="D47" s="9"/>
    </row>
    <row r="48" spans="1:20" s="1" customFormat="1">
      <c r="D48" s="9"/>
    </row>
    <row r="49" spans="4:4" s="1" customFormat="1">
      <c r="D49" s="9"/>
    </row>
    <row r="50" spans="4:4" s="1" customFormat="1">
      <c r="D50" s="9"/>
    </row>
    <row r="51" spans="4:4" s="1" customFormat="1">
      <c r="D51" s="9"/>
    </row>
    <row r="52" spans="4:4" s="1" customFormat="1">
      <c r="D52" s="9"/>
    </row>
    <row r="53" spans="4:4" s="1" customFormat="1">
      <c r="D53" s="9"/>
    </row>
    <row r="54" spans="4:4" s="1" customFormat="1">
      <c r="D54" s="9"/>
    </row>
    <row r="55" spans="4:4" s="1" customFormat="1">
      <c r="D55" s="9"/>
    </row>
    <row r="56" spans="4:4" s="1" customFormat="1">
      <c r="D56" s="9"/>
    </row>
    <row r="57" spans="4:4" s="1" customFormat="1">
      <c r="D57" s="9"/>
    </row>
    <row r="58" spans="4:4" s="1" customFormat="1">
      <c r="D58" s="9"/>
    </row>
    <row r="59" spans="4:4" s="1" customFormat="1">
      <c r="D59" s="9"/>
    </row>
    <row r="60" spans="4:4" s="1" customFormat="1">
      <c r="D60" s="9"/>
    </row>
    <row r="61" spans="4:4" s="1" customFormat="1">
      <c r="D61" s="9"/>
    </row>
    <row r="62" spans="4:4" s="1" customFormat="1">
      <c r="D62" s="9"/>
    </row>
    <row r="63" spans="4:4" s="1" customFormat="1">
      <c r="D63" s="9"/>
    </row>
    <row r="64" spans="4:4" s="1" customFormat="1">
      <c r="D64" s="9"/>
    </row>
    <row r="65" spans="4:4" s="1" customFormat="1">
      <c r="D65" s="9"/>
    </row>
    <row r="66" spans="4:4" s="1" customFormat="1">
      <c r="D66" s="9"/>
    </row>
    <row r="67" spans="4:4" s="1" customFormat="1">
      <c r="D67" s="9"/>
    </row>
    <row r="68" spans="4:4" s="1" customFormat="1">
      <c r="D68" s="9"/>
    </row>
    <row r="69" spans="4:4" s="1" customFormat="1">
      <c r="D69" s="9"/>
    </row>
    <row r="70" spans="4:4" s="1" customFormat="1">
      <c r="D70" s="9"/>
    </row>
    <row r="71" spans="4:4" s="1" customFormat="1">
      <c r="D71" s="9"/>
    </row>
    <row r="72" spans="4:4" s="1" customFormat="1">
      <c r="D72" s="9"/>
    </row>
    <row r="73" spans="4:4" s="1" customFormat="1">
      <c r="D73" s="9"/>
    </row>
    <row r="74" spans="4:4" s="1" customFormat="1">
      <c r="D74" s="9"/>
    </row>
    <row r="75" spans="4:4" s="1" customFormat="1">
      <c r="D75" s="9"/>
    </row>
    <row r="76" spans="4:4" s="1" customFormat="1">
      <c r="D76" s="9"/>
    </row>
    <row r="77" spans="4:4" s="1" customFormat="1">
      <c r="D77" s="9"/>
    </row>
    <row r="78" spans="4:4" s="1" customFormat="1">
      <c r="D78" s="9"/>
    </row>
    <row r="79" spans="4:4" s="1" customFormat="1">
      <c r="D79" s="9"/>
    </row>
    <row r="80" spans="4:4" s="1" customFormat="1">
      <c r="D80" s="9"/>
    </row>
    <row r="81" spans="4:4" s="1" customFormat="1">
      <c r="D81" s="9"/>
    </row>
    <row r="82" spans="4:4" s="1" customFormat="1">
      <c r="D82" s="9"/>
    </row>
    <row r="83" spans="4:4" s="1" customFormat="1">
      <c r="D83" s="9"/>
    </row>
    <row r="84" spans="4:4" s="1" customFormat="1">
      <c r="D84" s="9"/>
    </row>
    <row r="85" spans="4:4" s="1" customFormat="1">
      <c r="D85" s="9"/>
    </row>
    <row r="86" spans="4:4" s="1" customFormat="1">
      <c r="D86" s="9"/>
    </row>
    <row r="87" spans="4:4" s="1" customFormat="1">
      <c r="D87" s="9"/>
    </row>
    <row r="88" spans="4:4" s="1" customFormat="1">
      <c r="D88" s="9"/>
    </row>
    <row r="89" spans="4:4" s="1" customFormat="1">
      <c r="D89" s="9"/>
    </row>
    <row r="90" spans="4:4" s="1" customFormat="1">
      <c r="D90" s="9"/>
    </row>
    <row r="91" spans="4:4" s="1" customFormat="1">
      <c r="D91" s="9"/>
    </row>
    <row r="92" spans="4:4" s="1" customFormat="1">
      <c r="D92" s="9"/>
    </row>
    <row r="93" spans="4:4" s="1" customFormat="1">
      <c r="D93" s="9"/>
    </row>
    <row r="94" spans="4:4" s="1" customFormat="1">
      <c r="D94" s="9"/>
    </row>
    <row r="95" spans="4:4" s="1" customFormat="1">
      <c r="D95" s="9"/>
    </row>
    <row r="96" spans="4:4" s="1" customFormat="1">
      <c r="D96" s="9"/>
    </row>
    <row r="97" spans="4:4" s="1" customFormat="1">
      <c r="D97" s="9"/>
    </row>
    <row r="98" spans="4:4" s="1" customFormat="1">
      <c r="D98" s="9"/>
    </row>
    <row r="99" spans="4:4" s="1" customFormat="1">
      <c r="D99" s="9"/>
    </row>
    <row r="100" spans="4:4" s="1" customFormat="1">
      <c r="D100" s="9"/>
    </row>
    <row r="101" spans="4:4" s="1" customFormat="1">
      <c r="D101" s="9"/>
    </row>
    <row r="102" spans="4:4" s="1" customFormat="1">
      <c r="D102" s="9"/>
    </row>
    <row r="103" spans="4:4" s="1" customFormat="1">
      <c r="D103" s="9"/>
    </row>
    <row r="104" spans="4:4" s="1" customFormat="1">
      <c r="D104" s="9"/>
    </row>
    <row r="105" spans="4:4" s="1" customFormat="1">
      <c r="D105" s="9"/>
    </row>
    <row r="106" spans="4:4" s="1" customFormat="1">
      <c r="D106" s="9"/>
    </row>
    <row r="107" spans="4:4" s="1" customFormat="1">
      <c r="D107" s="9"/>
    </row>
    <row r="108" spans="4:4" s="1" customFormat="1">
      <c r="D108" s="9"/>
    </row>
    <row r="109" spans="4:4" s="1" customFormat="1">
      <c r="D109" s="9"/>
    </row>
    <row r="110" spans="4:4" s="1" customFormat="1">
      <c r="D110" s="9"/>
    </row>
    <row r="111" spans="4:4" s="1" customFormat="1">
      <c r="D111" s="9"/>
    </row>
    <row r="112" spans="4:4" s="1" customFormat="1">
      <c r="D112" s="9"/>
    </row>
    <row r="113" spans="4:4" s="1" customFormat="1">
      <c r="D113" s="9"/>
    </row>
    <row r="114" spans="4:4" s="1" customFormat="1">
      <c r="D114" s="9"/>
    </row>
    <row r="115" spans="4:4" s="1" customFormat="1">
      <c r="D115" s="9"/>
    </row>
    <row r="116" spans="4:4" s="1" customFormat="1">
      <c r="D116" s="9"/>
    </row>
    <row r="117" spans="4:4" s="1" customFormat="1">
      <c r="D117" s="9"/>
    </row>
    <row r="118" spans="4:4" s="1" customFormat="1">
      <c r="D118" s="9"/>
    </row>
    <row r="119" spans="4:4" s="1" customFormat="1">
      <c r="D119" s="9"/>
    </row>
    <row r="120" spans="4:4" s="1" customFormat="1">
      <c r="D120" s="9"/>
    </row>
    <row r="121" spans="4:4" s="1" customFormat="1">
      <c r="D121" s="9"/>
    </row>
    <row r="122" spans="4:4" s="1" customFormat="1">
      <c r="D122" s="9"/>
    </row>
    <row r="123" spans="4:4" s="1" customFormat="1">
      <c r="D123" s="9"/>
    </row>
    <row r="124" spans="4:4" s="1" customFormat="1">
      <c r="D124" s="9"/>
    </row>
    <row r="125" spans="4:4" s="1" customFormat="1">
      <c r="D125" s="9"/>
    </row>
    <row r="126" spans="4:4" s="1" customFormat="1">
      <c r="D126" s="9"/>
    </row>
    <row r="127" spans="4:4" s="1" customFormat="1">
      <c r="D127" s="9"/>
    </row>
    <row r="128" spans="4:4" s="1" customFormat="1">
      <c r="D128" s="9"/>
    </row>
    <row r="129" spans="4:4" s="1" customFormat="1">
      <c r="D129" s="9"/>
    </row>
    <row r="130" spans="4:4" s="1" customFormat="1">
      <c r="D130" s="9"/>
    </row>
    <row r="131" spans="4:4" s="1" customFormat="1">
      <c r="D131" s="9"/>
    </row>
    <row r="132" spans="4:4" s="1" customFormat="1">
      <c r="D132" s="9"/>
    </row>
    <row r="133" spans="4:4" s="1" customFormat="1">
      <c r="D133" s="9"/>
    </row>
    <row r="134" spans="4:4" s="1" customFormat="1">
      <c r="D134" s="9"/>
    </row>
    <row r="135" spans="4:4" s="1" customFormat="1">
      <c r="D135" s="9"/>
    </row>
    <row r="136" spans="4:4" s="1" customFormat="1">
      <c r="D136" s="9"/>
    </row>
    <row r="137" spans="4:4" s="1" customFormat="1">
      <c r="D137" s="9"/>
    </row>
    <row r="138" spans="4:4" s="1" customFormat="1">
      <c r="D138" s="9"/>
    </row>
    <row r="139" spans="4:4" s="1" customFormat="1">
      <c r="D139" s="9"/>
    </row>
    <row r="140" spans="4:4" s="1" customFormat="1">
      <c r="D140" s="9"/>
    </row>
    <row r="141" spans="4:4" s="1" customFormat="1">
      <c r="D141" s="9"/>
    </row>
    <row r="142" spans="4:4" s="1" customFormat="1">
      <c r="D142" s="9"/>
    </row>
    <row r="143" spans="4:4" s="1" customFormat="1">
      <c r="D143" s="9"/>
    </row>
    <row r="144" spans="4:4" s="1" customFormat="1">
      <c r="D144" s="9"/>
    </row>
    <row r="145" spans="4:4" s="1" customFormat="1">
      <c r="D145" s="9"/>
    </row>
    <row r="146" spans="4:4" s="1" customFormat="1">
      <c r="D146" s="9"/>
    </row>
    <row r="147" spans="4:4" s="1" customFormat="1">
      <c r="D147" s="9"/>
    </row>
    <row r="148" spans="4:4" s="1" customFormat="1">
      <c r="D148" s="9"/>
    </row>
    <row r="149" spans="4:4" s="1" customFormat="1">
      <c r="D149" s="9"/>
    </row>
    <row r="150" spans="4:4" s="1" customFormat="1">
      <c r="D150" s="9"/>
    </row>
    <row r="151" spans="4:4" s="1" customFormat="1">
      <c r="D151" s="9"/>
    </row>
    <row r="152" spans="4:4" s="1" customFormat="1">
      <c r="D152" s="9"/>
    </row>
    <row r="153" spans="4:4" s="1" customFormat="1">
      <c r="D153" s="9"/>
    </row>
    <row r="154" spans="4:4" s="1" customFormat="1">
      <c r="D154" s="9"/>
    </row>
    <row r="155" spans="4:4" s="1" customFormat="1">
      <c r="D155" s="9"/>
    </row>
    <row r="156" spans="4:4" s="1" customFormat="1">
      <c r="D156" s="9"/>
    </row>
    <row r="157" spans="4:4" s="1" customFormat="1">
      <c r="D157" s="9"/>
    </row>
    <row r="158" spans="4:4" s="1" customFormat="1">
      <c r="D158" s="9"/>
    </row>
    <row r="159" spans="4:4" s="1" customFormat="1">
      <c r="D159" s="9"/>
    </row>
    <row r="160" spans="4:4" s="1" customFormat="1">
      <c r="D160" s="9"/>
    </row>
    <row r="161" spans="4:4" s="1" customFormat="1">
      <c r="D161" s="9"/>
    </row>
    <row r="162" spans="4:4" s="1" customFormat="1">
      <c r="D162" s="9"/>
    </row>
    <row r="163" spans="4:4" s="1" customFormat="1">
      <c r="D163" s="9"/>
    </row>
    <row r="164" spans="4:4" s="1" customFormat="1">
      <c r="D164" s="9"/>
    </row>
    <row r="165" spans="4:4" s="1" customFormat="1">
      <c r="D165" s="9"/>
    </row>
    <row r="166" spans="4:4" s="1" customFormat="1">
      <c r="D166" s="9"/>
    </row>
    <row r="167" spans="4:4" s="1" customFormat="1">
      <c r="D167" s="9"/>
    </row>
    <row r="168" spans="4:4" s="1" customFormat="1">
      <c r="D168" s="9"/>
    </row>
    <row r="169" spans="4:4" s="1" customFormat="1">
      <c r="D169" s="9"/>
    </row>
    <row r="170" spans="4:4" s="1" customFormat="1">
      <c r="D170" s="9"/>
    </row>
    <row r="171" spans="4:4" s="1" customFormat="1">
      <c r="D171" s="9"/>
    </row>
    <row r="172" spans="4:4" s="1" customFormat="1">
      <c r="D172" s="9"/>
    </row>
    <row r="173" spans="4:4" s="1" customFormat="1">
      <c r="D173" s="9"/>
    </row>
    <row r="174" spans="4:4" s="1" customFormat="1">
      <c r="D174" s="9"/>
    </row>
    <row r="175" spans="4:4" s="1" customFormat="1">
      <c r="D175" s="9"/>
    </row>
    <row r="176" spans="4:4" s="1" customFormat="1">
      <c r="D176" s="9"/>
    </row>
    <row r="177" spans="4:4" s="1" customFormat="1">
      <c r="D177" s="9"/>
    </row>
    <row r="178" spans="4:4" s="1" customFormat="1">
      <c r="D178" s="9"/>
    </row>
    <row r="179" spans="4:4" s="1" customFormat="1">
      <c r="D179" s="9"/>
    </row>
    <row r="180" spans="4:4" s="1" customFormat="1">
      <c r="D180" s="9"/>
    </row>
    <row r="181" spans="4:4" s="1" customFormat="1">
      <c r="D181" s="9"/>
    </row>
    <row r="182" spans="4:4" s="1" customFormat="1">
      <c r="D182" s="9"/>
    </row>
    <row r="183" spans="4:4" s="1" customFormat="1">
      <c r="D183" s="9"/>
    </row>
    <row r="184" spans="4:4" s="1" customFormat="1">
      <c r="D184" s="9"/>
    </row>
    <row r="185" spans="4:4" s="1" customFormat="1">
      <c r="D185" s="9"/>
    </row>
    <row r="186" spans="4:4" s="1" customFormat="1">
      <c r="D186" s="9"/>
    </row>
    <row r="187" spans="4:4" s="1" customFormat="1">
      <c r="D187" s="9"/>
    </row>
    <row r="188" spans="4:4" s="1" customFormat="1">
      <c r="D188" s="9"/>
    </row>
    <row r="189" spans="4:4" s="1" customFormat="1">
      <c r="D189" s="9"/>
    </row>
    <row r="190" spans="4:4" s="1" customFormat="1">
      <c r="D190" s="9"/>
    </row>
    <row r="191" spans="4:4" s="1" customFormat="1">
      <c r="D191" s="9"/>
    </row>
    <row r="192" spans="4:4" s="1" customFormat="1">
      <c r="D192" s="9"/>
    </row>
    <row r="193" spans="4:4" s="1" customFormat="1">
      <c r="D193" s="9"/>
    </row>
    <row r="194" spans="4:4" s="1" customFormat="1">
      <c r="D194" s="9"/>
    </row>
    <row r="195" spans="4:4" s="1" customFormat="1">
      <c r="D195" s="9"/>
    </row>
    <row r="196" spans="4:4" s="1" customFormat="1">
      <c r="D196" s="9"/>
    </row>
    <row r="197" spans="4:4" s="1" customFormat="1">
      <c r="D197" s="9"/>
    </row>
    <row r="198" spans="4:4" s="1" customFormat="1">
      <c r="D198" s="9"/>
    </row>
    <row r="199" spans="4:4" s="1" customFormat="1">
      <c r="D199" s="9"/>
    </row>
    <row r="200" spans="4:4" s="1" customFormat="1">
      <c r="D200" s="9"/>
    </row>
    <row r="201" spans="4:4" s="1" customFormat="1">
      <c r="D201" s="9"/>
    </row>
    <row r="202" spans="4:4" s="1" customFormat="1">
      <c r="D202" s="9"/>
    </row>
    <row r="203" spans="4:4" s="1" customFormat="1">
      <c r="D203" s="9"/>
    </row>
    <row r="204" spans="4:4" s="1" customFormat="1">
      <c r="D204" s="9"/>
    </row>
    <row r="205" spans="4:4" s="1" customFormat="1">
      <c r="D205" s="9"/>
    </row>
    <row r="206" spans="4:4" s="1" customFormat="1">
      <c r="D206" s="9"/>
    </row>
    <row r="207" spans="4:4" s="1" customFormat="1">
      <c r="D207" s="9"/>
    </row>
    <row r="208" spans="4:4" s="1" customFormat="1">
      <c r="D208" s="9"/>
    </row>
    <row r="209" spans="4:4" s="1" customFormat="1">
      <c r="D209" s="9"/>
    </row>
    <row r="210" spans="4:4" s="1" customFormat="1">
      <c r="D210" s="9"/>
    </row>
    <row r="211" spans="4:4" s="1" customFormat="1">
      <c r="D211" s="9"/>
    </row>
    <row r="212" spans="4:4" s="1" customFormat="1">
      <c r="D212" s="9"/>
    </row>
    <row r="213" spans="4:4" s="1" customFormat="1">
      <c r="D213" s="9"/>
    </row>
    <row r="214" spans="4:4" s="1" customFormat="1">
      <c r="D214" s="9"/>
    </row>
    <row r="215" spans="4:4" s="1" customFormat="1">
      <c r="D215" s="9"/>
    </row>
    <row r="216" spans="4:4" s="1" customFormat="1">
      <c r="D216" s="9"/>
    </row>
    <row r="217" spans="4:4" s="1" customFormat="1">
      <c r="D217" s="9"/>
    </row>
    <row r="218" spans="4:4" s="1" customFormat="1">
      <c r="D218" s="9"/>
    </row>
    <row r="219" spans="4:4" s="1" customFormat="1">
      <c r="D219" s="9"/>
    </row>
    <row r="220" spans="4:4" s="1" customFormat="1">
      <c r="D220" s="9"/>
    </row>
    <row r="221" spans="4:4" s="1" customFormat="1">
      <c r="D221" s="9"/>
    </row>
    <row r="222" spans="4:4" s="1" customFormat="1">
      <c r="D222" s="9"/>
    </row>
    <row r="223" spans="4:4" s="1" customFormat="1">
      <c r="D223" s="9"/>
    </row>
    <row r="224" spans="4:4" s="1" customFormat="1">
      <c r="D224" s="9"/>
    </row>
    <row r="225" spans="4:4" s="1" customFormat="1">
      <c r="D225" s="9"/>
    </row>
    <row r="226" spans="4:4" s="1" customFormat="1">
      <c r="D226" s="9"/>
    </row>
    <row r="227" spans="4:4" s="1" customFormat="1">
      <c r="D227" s="9"/>
    </row>
    <row r="228" spans="4:4" s="1" customFormat="1">
      <c r="D228" s="9"/>
    </row>
    <row r="229" spans="4:4" s="1" customFormat="1">
      <c r="D229" s="9"/>
    </row>
    <row r="230" spans="4:4" s="1" customFormat="1">
      <c r="D230" s="9"/>
    </row>
    <row r="231" spans="4:4" s="1" customFormat="1">
      <c r="D231" s="9"/>
    </row>
    <row r="232" spans="4:4" s="1" customFormat="1">
      <c r="D232" s="9"/>
    </row>
    <row r="233" spans="4:4" s="1" customFormat="1">
      <c r="D233" s="9"/>
    </row>
    <row r="234" spans="4:4" s="1" customFormat="1">
      <c r="D234" s="9"/>
    </row>
    <row r="235" spans="4:4" s="1" customFormat="1">
      <c r="D235" s="9"/>
    </row>
    <row r="236" spans="4:4" s="1" customFormat="1">
      <c r="D236" s="9"/>
    </row>
    <row r="237" spans="4:4" s="1" customFormat="1">
      <c r="D237" s="9"/>
    </row>
    <row r="238" spans="4:4" s="1" customFormat="1">
      <c r="D238" s="9"/>
    </row>
    <row r="239" spans="4:4" s="1" customFormat="1">
      <c r="D239" s="9"/>
    </row>
    <row r="240" spans="4:4" s="1" customFormat="1">
      <c r="D240" s="9"/>
    </row>
    <row r="241" spans="4:4" s="1" customFormat="1">
      <c r="D241" s="9"/>
    </row>
    <row r="242" spans="4:4" s="1" customFormat="1">
      <c r="D242" s="9"/>
    </row>
    <row r="243" spans="4:4" s="1" customFormat="1">
      <c r="D243" s="9"/>
    </row>
    <row r="244" spans="4:4" s="1" customFormat="1">
      <c r="D244" s="9"/>
    </row>
    <row r="245" spans="4:4" s="1" customFormat="1">
      <c r="D245" s="9"/>
    </row>
    <row r="246" spans="4:4" s="1" customFormat="1">
      <c r="D246" s="9"/>
    </row>
    <row r="247" spans="4:4" s="1" customFormat="1">
      <c r="D247" s="9"/>
    </row>
    <row r="248" spans="4:4" s="1" customFormat="1">
      <c r="D248" s="9"/>
    </row>
    <row r="249" spans="4:4" s="1" customFormat="1">
      <c r="D249" s="9"/>
    </row>
    <row r="250" spans="4:4" s="1" customFormat="1">
      <c r="D250" s="9"/>
    </row>
    <row r="251" spans="4:4" s="1" customFormat="1">
      <c r="D251" s="9"/>
    </row>
    <row r="252" spans="4:4" s="1" customFormat="1">
      <c r="D252" s="9"/>
    </row>
    <row r="253" spans="4:4" s="1" customFormat="1">
      <c r="D253" s="9"/>
    </row>
    <row r="254" spans="4:4" s="1" customFormat="1">
      <c r="D254" s="9"/>
    </row>
    <row r="255" spans="4:4" s="1" customFormat="1">
      <c r="D255" s="9"/>
    </row>
    <row r="256" spans="4:4" s="1" customFormat="1">
      <c r="D256" s="9"/>
    </row>
    <row r="257" spans="4:4" s="1" customFormat="1">
      <c r="D257" s="9"/>
    </row>
    <row r="258" spans="4:4" s="1" customFormat="1">
      <c r="D258" s="9"/>
    </row>
    <row r="259" spans="4:4" s="1" customFormat="1">
      <c r="D259" s="9"/>
    </row>
    <row r="260" spans="4:4" s="1" customFormat="1">
      <c r="D260" s="9"/>
    </row>
    <row r="261" spans="4:4" s="1" customFormat="1">
      <c r="D261" s="9"/>
    </row>
    <row r="262" spans="4:4" s="1" customFormat="1">
      <c r="D262" s="9"/>
    </row>
    <row r="263" spans="4:4" s="1" customFormat="1">
      <c r="D263" s="9"/>
    </row>
    <row r="264" spans="4:4" s="1" customFormat="1">
      <c r="D264" s="9"/>
    </row>
    <row r="265" spans="4:4" s="1" customFormat="1">
      <c r="D265" s="9"/>
    </row>
    <row r="266" spans="4:4" s="1" customFormat="1">
      <c r="D266" s="9"/>
    </row>
    <row r="267" spans="4:4" s="1" customFormat="1">
      <c r="D267" s="9"/>
    </row>
    <row r="268" spans="4:4" s="1" customFormat="1">
      <c r="D268" s="9"/>
    </row>
    <row r="269" spans="4:4" s="1" customFormat="1">
      <c r="D269" s="9"/>
    </row>
    <row r="270" spans="4:4" s="1" customFormat="1">
      <c r="D270" s="9"/>
    </row>
    <row r="271" spans="4:4" s="1" customFormat="1">
      <c r="D271" s="9"/>
    </row>
    <row r="272" spans="4:4" s="1" customFormat="1">
      <c r="D272" s="9"/>
    </row>
    <row r="273" spans="4:4" s="1" customFormat="1">
      <c r="D273" s="9"/>
    </row>
    <row r="274" spans="4:4" s="1" customFormat="1">
      <c r="D274" s="9"/>
    </row>
    <row r="275" spans="4:4" s="1" customFormat="1">
      <c r="D275" s="9"/>
    </row>
    <row r="276" spans="4:4" s="1" customFormat="1">
      <c r="D276" s="9"/>
    </row>
    <row r="277" spans="4:4" s="1" customFormat="1">
      <c r="D277" s="9"/>
    </row>
    <row r="278" spans="4:4" s="1" customFormat="1">
      <c r="D278" s="9"/>
    </row>
    <row r="279" spans="4:4" s="1" customFormat="1">
      <c r="D279" s="9"/>
    </row>
    <row r="280" spans="4:4" s="1" customFormat="1">
      <c r="D280" s="9"/>
    </row>
    <row r="281" spans="4:4" s="1" customFormat="1">
      <c r="D281" s="9"/>
    </row>
    <row r="282" spans="4:4" s="1" customFormat="1">
      <c r="D282" s="9"/>
    </row>
    <row r="283" spans="4:4" s="1" customFormat="1">
      <c r="D283" s="9"/>
    </row>
    <row r="284" spans="4:4" s="1" customFormat="1">
      <c r="D284" s="9"/>
    </row>
    <row r="285" spans="4:4" s="1" customFormat="1">
      <c r="D285" s="9"/>
    </row>
    <row r="286" spans="4:4" s="1" customFormat="1">
      <c r="D286" s="9"/>
    </row>
    <row r="287" spans="4:4" s="1" customFormat="1">
      <c r="D287" s="9"/>
    </row>
    <row r="288" spans="4:4" s="1" customFormat="1">
      <c r="D288" s="9"/>
    </row>
    <row r="289" spans="4:4" s="1" customFormat="1">
      <c r="D289" s="9"/>
    </row>
    <row r="290" spans="4:4" s="1" customFormat="1">
      <c r="D290" s="9"/>
    </row>
    <row r="291" spans="4:4" s="1" customFormat="1">
      <c r="D291" s="9"/>
    </row>
    <row r="292" spans="4:4" s="1" customFormat="1">
      <c r="D292" s="9"/>
    </row>
    <row r="293" spans="4:4" s="1" customFormat="1">
      <c r="D293" s="9"/>
    </row>
    <row r="294" spans="4:4" s="1" customFormat="1">
      <c r="D294" s="9"/>
    </row>
    <row r="295" spans="4:4" s="1" customFormat="1">
      <c r="D295" s="9"/>
    </row>
    <row r="296" spans="4:4" s="1" customFormat="1">
      <c r="D296" s="9"/>
    </row>
    <row r="297" spans="4:4" s="1" customFormat="1">
      <c r="D297" s="9"/>
    </row>
    <row r="298" spans="4:4" s="1" customFormat="1">
      <c r="D298" s="9"/>
    </row>
    <row r="299" spans="4:4" s="1" customFormat="1">
      <c r="D299" s="9"/>
    </row>
    <row r="300" spans="4:4" s="1" customFormat="1">
      <c r="D300" s="9"/>
    </row>
    <row r="301" spans="4:4" s="1" customFormat="1">
      <c r="D301" s="9"/>
    </row>
    <row r="302" spans="4:4" s="1" customFormat="1">
      <c r="D302" s="9"/>
    </row>
    <row r="303" spans="4:4" s="1" customFormat="1">
      <c r="D303" s="9"/>
    </row>
    <row r="304" spans="4:4" s="1" customFormat="1">
      <c r="D304" s="9"/>
    </row>
    <row r="305" spans="4:4" s="1" customFormat="1">
      <c r="D305" s="9"/>
    </row>
    <row r="306" spans="4:4" s="1" customFormat="1">
      <c r="D306" s="9"/>
    </row>
    <row r="307" spans="4:4" s="1" customFormat="1">
      <c r="D307" s="9"/>
    </row>
    <row r="308" spans="4:4" s="1" customFormat="1">
      <c r="D308" s="9"/>
    </row>
    <row r="309" spans="4:4" s="1" customFormat="1">
      <c r="D309" s="9"/>
    </row>
    <row r="310" spans="4:4" s="1" customFormat="1">
      <c r="D310" s="9"/>
    </row>
    <row r="311" spans="4:4" s="1" customFormat="1">
      <c r="D311" s="9"/>
    </row>
    <row r="312" spans="4:4" s="1" customFormat="1">
      <c r="D312" s="9"/>
    </row>
    <row r="313" spans="4:4" s="1" customFormat="1">
      <c r="D313" s="9"/>
    </row>
    <row r="314" spans="4:4" s="1" customFormat="1">
      <c r="D314" s="9"/>
    </row>
    <row r="315" spans="4:4" s="1" customFormat="1">
      <c r="D315" s="9"/>
    </row>
    <row r="316" spans="4:4" s="1" customFormat="1">
      <c r="D316" s="9"/>
    </row>
    <row r="317" spans="4:4" s="1" customFormat="1">
      <c r="D317" s="9"/>
    </row>
    <row r="318" spans="4:4" s="1" customFormat="1">
      <c r="D318" s="9"/>
    </row>
    <row r="319" spans="4:4" s="1" customFormat="1">
      <c r="D319" s="9"/>
    </row>
    <row r="320" spans="4:4" s="1" customFormat="1">
      <c r="D320" s="9"/>
    </row>
    <row r="321" spans="4:4" s="1" customFormat="1">
      <c r="D321" s="9"/>
    </row>
    <row r="322" spans="4:4" s="1" customFormat="1">
      <c r="D322" s="9"/>
    </row>
    <row r="323" spans="4:4" s="1" customFormat="1">
      <c r="D323" s="9"/>
    </row>
    <row r="324" spans="4:4" s="1" customFormat="1">
      <c r="D324" s="9"/>
    </row>
    <row r="325" spans="4:4" s="1" customFormat="1">
      <c r="D325" s="9"/>
    </row>
    <row r="326" spans="4:4" s="1" customFormat="1">
      <c r="D326" s="9"/>
    </row>
    <row r="327" spans="4:4" s="1" customFormat="1">
      <c r="D327" s="9"/>
    </row>
    <row r="328" spans="4:4" s="1" customFormat="1">
      <c r="D328" s="9"/>
    </row>
    <row r="329" spans="4:4" s="1" customFormat="1">
      <c r="D329" s="9"/>
    </row>
    <row r="330" spans="4:4" s="1" customFormat="1">
      <c r="D330" s="9"/>
    </row>
    <row r="331" spans="4:4" s="1" customFormat="1">
      <c r="D331" s="9"/>
    </row>
    <row r="332" spans="4:4" s="1" customFormat="1">
      <c r="D332" s="9"/>
    </row>
    <row r="333" spans="4:4" s="1" customFormat="1">
      <c r="D333" s="9"/>
    </row>
    <row r="334" spans="4:4" s="1" customFormat="1">
      <c r="D334" s="9"/>
    </row>
    <row r="335" spans="4:4" s="1" customFormat="1">
      <c r="D335" s="9"/>
    </row>
    <row r="336" spans="4:4" s="1" customFormat="1">
      <c r="D336" s="9"/>
    </row>
    <row r="337" spans="4:4" s="1" customFormat="1">
      <c r="D337" s="9"/>
    </row>
    <row r="338" spans="4:4" s="1" customFormat="1">
      <c r="D338" s="9"/>
    </row>
    <row r="339" spans="4:4" s="1" customFormat="1">
      <c r="D339" s="9"/>
    </row>
    <row r="340" spans="4:4" s="1" customFormat="1">
      <c r="D340" s="9"/>
    </row>
    <row r="341" spans="4:4" s="1" customFormat="1">
      <c r="D341" s="9"/>
    </row>
    <row r="342" spans="4:4" s="1" customFormat="1">
      <c r="D342" s="9"/>
    </row>
    <row r="343" spans="4:4" s="1" customFormat="1">
      <c r="D343" s="9"/>
    </row>
    <row r="344" spans="4:4" s="1" customFormat="1">
      <c r="D344" s="9"/>
    </row>
    <row r="345" spans="4:4" s="1" customFormat="1">
      <c r="D345" s="9"/>
    </row>
    <row r="346" spans="4:4" s="1" customFormat="1">
      <c r="D346" s="9"/>
    </row>
    <row r="347" spans="4:4" s="1" customFormat="1">
      <c r="D347" s="9"/>
    </row>
    <row r="348" spans="4:4" s="1" customFormat="1">
      <c r="D348" s="9"/>
    </row>
    <row r="349" spans="4:4" s="1" customFormat="1">
      <c r="D349" s="9"/>
    </row>
    <row r="350" spans="4:4" s="1" customFormat="1">
      <c r="D350" s="9"/>
    </row>
    <row r="351" spans="4:4" s="1" customFormat="1">
      <c r="D351" s="9"/>
    </row>
    <row r="352" spans="4:4" s="1" customFormat="1">
      <c r="D352" s="9"/>
    </row>
    <row r="353" spans="4:4" s="1" customFormat="1">
      <c r="D353" s="9"/>
    </row>
    <row r="354" spans="4:4" s="1" customFormat="1">
      <c r="D354" s="9"/>
    </row>
    <row r="355" spans="4:4" s="1" customFormat="1">
      <c r="D355" s="9"/>
    </row>
    <row r="356" spans="4:4" s="1" customFormat="1">
      <c r="D356" s="9"/>
    </row>
    <row r="357" spans="4:4" s="1" customFormat="1">
      <c r="D357" s="9"/>
    </row>
    <row r="358" spans="4:4" s="1" customFormat="1">
      <c r="D358" s="9"/>
    </row>
    <row r="359" spans="4:4" s="1" customFormat="1">
      <c r="D359" s="9"/>
    </row>
    <row r="360" spans="4:4" s="1" customFormat="1">
      <c r="D360" s="9"/>
    </row>
    <row r="361" spans="4:4" s="1" customFormat="1">
      <c r="D361" s="9"/>
    </row>
    <row r="362" spans="4:4" s="1" customFormat="1">
      <c r="D362" s="9"/>
    </row>
    <row r="363" spans="4:4" s="1" customFormat="1">
      <c r="D363" s="9"/>
    </row>
    <row r="364" spans="4:4" s="1" customFormat="1">
      <c r="D364" s="9"/>
    </row>
    <row r="365" spans="4:4" s="1" customFormat="1">
      <c r="D365" s="9"/>
    </row>
    <row r="366" spans="4:4" s="1" customFormat="1">
      <c r="D366" s="9"/>
    </row>
    <row r="367" spans="4:4" s="1" customFormat="1">
      <c r="D367" s="9"/>
    </row>
    <row r="368" spans="4:4" s="1" customFormat="1">
      <c r="D368" s="9"/>
    </row>
    <row r="369" spans="4:4" s="1" customFormat="1">
      <c r="D369" s="9"/>
    </row>
    <row r="370" spans="4:4" s="1" customFormat="1">
      <c r="D370" s="9"/>
    </row>
    <row r="371" spans="4:4" s="1" customFormat="1">
      <c r="D371" s="9"/>
    </row>
    <row r="372" spans="4:4" s="1" customFormat="1">
      <c r="D372" s="9"/>
    </row>
    <row r="373" spans="4:4" s="1" customFormat="1">
      <c r="D373" s="9"/>
    </row>
    <row r="374" spans="4:4" s="1" customFormat="1">
      <c r="D374" s="9"/>
    </row>
    <row r="375" spans="4:4" s="1" customFormat="1">
      <c r="D375" s="9"/>
    </row>
    <row r="376" spans="4:4" s="1" customFormat="1">
      <c r="D376" s="9"/>
    </row>
    <row r="377" spans="4:4" s="1" customFormat="1">
      <c r="D377" s="9"/>
    </row>
    <row r="378" spans="4:4" s="1" customFormat="1">
      <c r="D378" s="9"/>
    </row>
    <row r="379" spans="4:4" s="1" customFormat="1">
      <c r="D379" s="9"/>
    </row>
    <row r="380" spans="4:4" s="1" customFormat="1">
      <c r="D380" s="9"/>
    </row>
    <row r="381" spans="4:4" s="1" customFormat="1">
      <c r="D381" s="9"/>
    </row>
    <row r="382" spans="4:4" s="1" customFormat="1">
      <c r="D382" s="9"/>
    </row>
    <row r="383" spans="4:4" s="1" customFormat="1">
      <c r="D383" s="9"/>
    </row>
    <row r="384" spans="4:4" s="1" customFormat="1">
      <c r="D384" s="9"/>
    </row>
    <row r="385" spans="4:4" s="1" customFormat="1">
      <c r="D385" s="9"/>
    </row>
    <row r="386" spans="4:4" s="1" customFormat="1">
      <c r="D386" s="9"/>
    </row>
    <row r="387" spans="4:4" s="1" customFormat="1">
      <c r="D387" s="9"/>
    </row>
    <row r="388" spans="4:4" s="1" customFormat="1">
      <c r="D388" s="9"/>
    </row>
    <row r="389" spans="4:4" s="1" customFormat="1">
      <c r="D389" s="9"/>
    </row>
    <row r="390" spans="4:4" s="1" customFormat="1">
      <c r="D390" s="9"/>
    </row>
    <row r="391" spans="4:4" s="1" customFormat="1">
      <c r="D391" s="9"/>
    </row>
    <row r="392" spans="4:4" s="1" customFormat="1">
      <c r="D392" s="9"/>
    </row>
    <row r="393" spans="4:4" s="1" customFormat="1">
      <c r="D393" s="9"/>
    </row>
    <row r="394" spans="4:4" s="1" customFormat="1">
      <c r="D394" s="9"/>
    </row>
  </sheetData>
  <sheetProtection algorithmName="SHA-512" hashValue="PMYHW494FpoNoO6aMBu9u1muVziOG2KQStsXDcJwupbvKe9Bz7hHEIr9+dat5oxSLoZ2f2IPDz752mDSPp5ewQ==" saltValue="dKhx4PQe+zM4LJP3os+tng==" spinCount="100000" sheet="1" objects="1" scenarios="1"/>
  <mergeCells count="1">
    <mergeCell ref="A2:G2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C6374-3118-054A-8CDB-42BA6DB2D8A2}">
  <dimension ref="A1:FE38"/>
  <sheetViews>
    <sheetView topLeftCell="B13" zoomScale="130" zoomScaleNormal="130" workbookViewId="0">
      <selection activeCell="K39" sqref="K39"/>
    </sheetView>
  </sheetViews>
  <sheetFormatPr baseColWidth="10" defaultRowHeight="15"/>
  <cols>
    <col min="1" max="1" width="41.6640625" customWidth="1"/>
  </cols>
  <sheetData>
    <row r="1" spans="1:161" s="57" customFormat="1" ht="66" customHeight="1">
      <c r="A1" s="1026" t="s">
        <v>358</v>
      </c>
      <c r="B1" s="1026"/>
      <c r="C1" s="1026"/>
      <c r="D1" s="1026"/>
      <c r="E1" s="1026"/>
      <c r="F1" s="1026"/>
      <c r="G1" s="1026"/>
    </row>
    <row r="2" spans="1:161" s="36" customFormat="1" ht="16">
      <c r="A2" s="36" t="s">
        <v>472</v>
      </c>
    </row>
    <row r="3" spans="1:161" s="36" customFormat="1" ht="16">
      <c r="B3" s="60" t="s">
        <v>240</v>
      </c>
      <c r="C3" s="67"/>
      <c r="D3" s="67"/>
      <c r="E3" s="67"/>
      <c r="F3" s="67"/>
      <c r="G3" s="67"/>
      <c r="H3" s="67"/>
      <c r="I3" s="67"/>
    </row>
    <row r="4" spans="1:161" s="36" customFormat="1" ht="16">
      <c r="B4" s="67"/>
      <c r="C4" s="60" t="s">
        <v>473</v>
      </c>
      <c r="D4" s="67"/>
      <c r="E4" s="67"/>
      <c r="F4" s="67"/>
      <c r="G4" s="67"/>
      <c r="H4" s="67"/>
      <c r="I4" s="67"/>
    </row>
    <row r="5" spans="1:161" s="36" customFormat="1" ht="16">
      <c r="B5" s="67"/>
      <c r="C5" s="60" t="s">
        <v>468</v>
      </c>
      <c r="D5" s="67"/>
      <c r="E5" s="67"/>
      <c r="F5" s="67"/>
      <c r="G5" s="67"/>
      <c r="H5" s="67"/>
      <c r="I5" s="67"/>
    </row>
    <row r="7" spans="1:161" s="364" customFormat="1" ht="11.25" customHeight="1">
      <c r="A7" s="356"/>
      <c r="B7" s="357"/>
      <c r="C7" s="358" t="s">
        <v>9</v>
      </c>
      <c r="D7" s="359"/>
      <c r="E7" s="360"/>
      <c r="F7" s="358" t="s">
        <v>10</v>
      </c>
      <c r="G7" s="359"/>
      <c r="H7" s="360"/>
      <c r="I7" s="358" t="s">
        <v>257</v>
      </c>
      <c r="J7" s="359"/>
      <c r="K7" s="360"/>
      <c r="L7" s="358" t="s">
        <v>258</v>
      </c>
      <c r="M7" s="361"/>
      <c r="N7" s="360"/>
      <c r="O7" s="358" t="s">
        <v>328</v>
      </c>
      <c r="P7" s="362"/>
      <c r="Q7" s="360" t="s">
        <v>443</v>
      </c>
      <c r="R7" s="358" t="s">
        <v>401</v>
      </c>
      <c r="S7" s="362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3"/>
    </row>
    <row r="8" spans="1:161" s="364" customFormat="1" ht="28" customHeight="1">
      <c r="A8" s="365"/>
      <c r="B8" s="327" t="s">
        <v>268</v>
      </c>
      <c r="C8" s="366" t="s">
        <v>269</v>
      </c>
      <c r="D8" s="367" t="s">
        <v>270</v>
      </c>
      <c r="E8" s="368" t="s">
        <v>268</v>
      </c>
      <c r="F8" s="366" t="s">
        <v>269</v>
      </c>
      <c r="G8" s="367" t="s">
        <v>270</v>
      </c>
      <c r="H8" s="368" t="s">
        <v>268</v>
      </c>
      <c r="I8" s="366" t="s">
        <v>269</v>
      </c>
      <c r="J8" s="367" t="s">
        <v>270</v>
      </c>
      <c r="K8" s="368" t="s">
        <v>268</v>
      </c>
      <c r="L8" s="366" t="s">
        <v>269</v>
      </c>
      <c r="M8" s="77" t="s">
        <v>270</v>
      </c>
      <c r="N8" s="368" t="s">
        <v>268</v>
      </c>
      <c r="O8" s="366" t="s">
        <v>269</v>
      </c>
      <c r="P8" s="328" t="s">
        <v>270</v>
      </c>
      <c r="Q8" s="368" t="s">
        <v>474</v>
      </c>
      <c r="R8" s="366" t="s">
        <v>269</v>
      </c>
      <c r="S8" s="328" t="s">
        <v>270</v>
      </c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</row>
    <row r="9" spans="1:161" s="334" customFormat="1" ht="13.5" customHeight="1">
      <c r="A9" s="369" t="s">
        <v>271</v>
      </c>
      <c r="B9" s="128">
        <v>2</v>
      </c>
      <c r="C9" s="129">
        <v>91</v>
      </c>
      <c r="D9" s="370">
        <v>2.2000000000000002</v>
      </c>
      <c r="E9" s="371">
        <v>0</v>
      </c>
      <c r="F9" s="129">
        <v>83</v>
      </c>
      <c r="G9" s="370">
        <v>0</v>
      </c>
      <c r="H9" s="371">
        <v>5</v>
      </c>
      <c r="I9" s="129">
        <v>92</v>
      </c>
      <c r="J9" s="370">
        <v>5.43</v>
      </c>
      <c r="K9" s="371">
        <v>19</v>
      </c>
      <c r="L9" s="129">
        <v>93</v>
      </c>
      <c r="M9" s="372">
        <v>20.43</v>
      </c>
      <c r="N9" s="371">
        <v>15</v>
      </c>
      <c r="O9" s="129">
        <v>93</v>
      </c>
      <c r="P9" s="372">
        <v>16.129032258064516</v>
      </c>
      <c r="Q9" s="371">
        <v>13</v>
      </c>
      <c r="R9" s="129">
        <v>95</v>
      </c>
      <c r="S9" s="372">
        <v>13.684210526315791</v>
      </c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/>
      <c r="AX9" s="333"/>
      <c r="AY9" s="333"/>
      <c r="AZ9" s="333"/>
      <c r="BA9" s="333"/>
      <c r="BB9" s="333"/>
      <c r="BC9" s="333"/>
      <c r="BD9" s="333"/>
      <c r="BE9" s="333"/>
      <c r="BF9" s="333"/>
      <c r="BG9" s="333"/>
      <c r="BH9" s="333"/>
      <c r="BI9" s="333"/>
      <c r="BJ9" s="333"/>
      <c r="BK9" s="333"/>
      <c r="BL9" s="333"/>
      <c r="BM9" s="333"/>
      <c r="BN9" s="333"/>
      <c r="BO9" s="333"/>
      <c r="BP9" s="333"/>
      <c r="BQ9" s="333"/>
      <c r="BR9" s="333"/>
      <c r="BS9" s="333"/>
      <c r="BT9" s="333"/>
      <c r="BU9" s="333"/>
      <c r="BV9" s="333"/>
      <c r="BW9" s="333"/>
      <c r="BX9" s="333"/>
      <c r="BY9" s="333"/>
      <c r="BZ9" s="333"/>
      <c r="CA9" s="333"/>
      <c r="CB9" s="333"/>
      <c r="CC9" s="333"/>
      <c r="CD9" s="333"/>
      <c r="CE9" s="333"/>
      <c r="CF9" s="333"/>
      <c r="CG9" s="333"/>
      <c r="CH9" s="333"/>
      <c r="CI9" s="333"/>
      <c r="CJ9" s="333"/>
      <c r="CK9" s="333"/>
      <c r="CL9" s="333"/>
      <c r="CM9" s="333"/>
      <c r="CN9" s="333"/>
      <c r="CO9" s="333"/>
      <c r="CP9" s="333"/>
      <c r="CQ9" s="333"/>
      <c r="CR9" s="333"/>
      <c r="CS9" s="333"/>
      <c r="CT9" s="333"/>
      <c r="CU9" s="333"/>
      <c r="CV9" s="333"/>
      <c r="CW9" s="333"/>
      <c r="CX9" s="333"/>
      <c r="CY9" s="333"/>
      <c r="CZ9" s="333"/>
      <c r="DA9" s="333"/>
      <c r="DB9" s="333"/>
      <c r="DC9" s="333"/>
      <c r="DD9" s="333"/>
      <c r="DE9" s="333"/>
      <c r="DF9" s="333"/>
      <c r="DG9" s="333"/>
      <c r="DH9" s="333"/>
      <c r="DI9" s="333"/>
      <c r="DJ9" s="333"/>
      <c r="DK9" s="333"/>
      <c r="DL9" s="333"/>
      <c r="DM9" s="333"/>
      <c r="DN9" s="333"/>
      <c r="DO9" s="333"/>
      <c r="DP9" s="333"/>
      <c r="DQ9" s="333"/>
      <c r="DR9" s="333"/>
      <c r="DS9" s="333"/>
      <c r="DT9" s="333"/>
      <c r="DU9" s="333"/>
      <c r="DV9" s="333"/>
      <c r="DW9" s="333"/>
      <c r="DX9" s="333"/>
      <c r="DY9" s="333"/>
      <c r="DZ9" s="333"/>
      <c r="EA9" s="333"/>
      <c r="EB9" s="333"/>
      <c r="EC9" s="333"/>
      <c r="ED9" s="333"/>
      <c r="EE9" s="333"/>
      <c r="EF9" s="333"/>
      <c r="EG9" s="333"/>
      <c r="EH9" s="333"/>
      <c r="EI9" s="333"/>
      <c r="EJ9" s="333"/>
      <c r="EK9" s="333"/>
      <c r="EL9" s="333"/>
      <c r="EM9" s="333"/>
      <c r="EN9" s="333"/>
      <c r="EO9" s="333"/>
      <c r="EP9" s="333"/>
      <c r="EQ9" s="333"/>
      <c r="ER9" s="333"/>
      <c r="ES9" s="333"/>
      <c r="ET9" s="333"/>
      <c r="EU9" s="333"/>
      <c r="EV9" s="333"/>
      <c r="EW9" s="333"/>
      <c r="EX9" s="333"/>
      <c r="EY9" s="333"/>
      <c r="EZ9" s="333"/>
      <c r="FA9" s="333"/>
      <c r="FB9" s="333"/>
      <c r="FC9" s="333"/>
      <c r="FD9" s="333"/>
      <c r="FE9" s="333"/>
    </row>
    <row r="10" spans="1:161" s="377" customFormat="1">
      <c r="A10" s="373" t="s">
        <v>272</v>
      </c>
      <c r="B10" s="374"/>
      <c r="C10" s="374"/>
      <c r="D10" s="374"/>
      <c r="E10" s="374"/>
      <c r="F10" s="374"/>
      <c r="G10" s="374"/>
      <c r="H10" s="374"/>
      <c r="I10" s="374"/>
      <c r="J10" s="374"/>
      <c r="K10" s="374" t="s">
        <v>443</v>
      </c>
      <c r="L10" s="374" t="s">
        <v>443</v>
      </c>
      <c r="M10" s="375" t="s">
        <v>443</v>
      </c>
      <c r="N10" s="374" t="s">
        <v>443</v>
      </c>
      <c r="O10" s="374" t="s">
        <v>443</v>
      </c>
      <c r="P10" s="376" t="s">
        <v>443</v>
      </c>
      <c r="Q10" s="374" t="s">
        <v>443</v>
      </c>
      <c r="R10" s="374" t="s">
        <v>443</v>
      </c>
      <c r="S10" s="376" t="s">
        <v>443</v>
      </c>
    </row>
    <row r="11" spans="1:161" s="377" customFormat="1" ht="12" customHeight="1">
      <c r="A11" s="378" t="s">
        <v>273</v>
      </c>
      <c r="B11" s="379"/>
      <c r="C11" s="379">
        <v>1</v>
      </c>
      <c r="D11" s="380"/>
      <c r="E11" s="381"/>
      <c r="F11" s="379">
        <v>1</v>
      </c>
      <c r="G11" s="380"/>
      <c r="H11" s="381"/>
      <c r="I11" s="379">
        <v>1</v>
      </c>
      <c r="J11" s="380"/>
      <c r="K11" s="381">
        <v>0</v>
      </c>
      <c r="L11" s="379">
        <v>1</v>
      </c>
      <c r="M11" s="379">
        <v>0</v>
      </c>
      <c r="N11" s="381">
        <v>0</v>
      </c>
      <c r="O11" s="379">
        <v>2</v>
      </c>
      <c r="P11" s="382">
        <v>0</v>
      </c>
      <c r="Q11" s="381">
        <v>0</v>
      </c>
      <c r="R11" s="379">
        <v>1</v>
      </c>
      <c r="S11" s="382">
        <v>0</v>
      </c>
    </row>
    <row r="12" spans="1:161" s="377" customFormat="1" ht="12" customHeight="1">
      <c r="A12" s="383" t="s">
        <v>274</v>
      </c>
      <c r="B12" s="384">
        <v>1</v>
      </c>
      <c r="C12" s="384">
        <v>9</v>
      </c>
      <c r="D12" s="385">
        <v>11.11</v>
      </c>
      <c r="E12" s="386"/>
      <c r="F12" s="384">
        <v>9</v>
      </c>
      <c r="G12" s="387">
        <v>0</v>
      </c>
      <c r="H12" s="386">
        <v>1</v>
      </c>
      <c r="I12" s="384">
        <v>9</v>
      </c>
      <c r="J12" s="387">
        <v>11.11</v>
      </c>
      <c r="K12" s="386">
        <v>1</v>
      </c>
      <c r="L12" s="384">
        <v>7</v>
      </c>
      <c r="M12" s="388">
        <v>14.29</v>
      </c>
      <c r="N12" s="386">
        <v>3</v>
      </c>
      <c r="O12" s="384">
        <v>9</v>
      </c>
      <c r="P12" s="388">
        <v>33.333333333333329</v>
      </c>
      <c r="Q12" s="386">
        <v>2</v>
      </c>
      <c r="R12" s="384">
        <v>9</v>
      </c>
      <c r="S12" s="388">
        <v>22.222222222222221</v>
      </c>
    </row>
    <row r="13" spans="1:161" s="377" customFormat="1" ht="12" customHeight="1">
      <c r="A13" s="383" t="s">
        <v>275</v>
      </c>
      <c r="B13" s="384"/>
      <c r="C13" s="384">
        <v>1</v>
      </c>
      <c r="D13" s="385"/>
      <c r="E13" s="386"/>
      <c r="F13" s="384"/>
      <c r="G13" s="387"/>
      <c r="H13" s="386"/>
      <c r="I13" s="384">
        <v>1</v>
      </c>
      <c r="J13" s="387"/>
      <c r="K13" s="386" t="s">
        <v>443</v>
      </c>
      <c r="L13" s="384" t="s">
        <v>443</v>
      </c>
      <c r="M13" s="388" t="s">
        <v>443</v>
      </c>
      <c r="N13" s="386" t="s">
        <v>443</v>
      </c>
      <c r="O13" s="384" t="s">
        <v>443</v>
      </c>
      <c r="P13" s="388" t="s">
        <v>443</v>
      </c>
      <c r="Q13" s="386" t="s">
        <v>443</v>
      </c>
      <c r="R13" s="384" t="s">
        <v>443</v>
      </c>
      <c r="S13" s="388" t="s">
        <v>443</v>
      </c>
    </row>
    <row r="14" spans="1:161" s="377" customFormat="1" ht="13" customHeight="1">
      <c r="A14" s="383" t="s">
        <v>276</v>
      </c>
      <c r="B14" s="384"/>
      <c r="C14" s="384">
        <v>10</v>
      </c>
      <c r="D14" s="387">
        <v>0</v>
      </c>
      <c r="E14" s="386"/>
      <c r="F14" s="384">
        <v>13</v>
      </c>
      <c r="G14" s="387">
        <v>0</v>
      </c>
      <c r="H14" s="386"/>
      <c r="I14" s="384">
        <v>12</v>
      </c>
      <c r="J14" s="387">
        <v>0</v>
      </c>
      <c r="K14" s="386">
        <v>1</v>
      </c>
      <c r="L14" s="384">
        <v>13</v>
      </c>
      <c r="M14" s="389">
        <v>7.69</v>
      </c>
      <c r="N14" s="386">
        <v>1</v>
      </c>
      <c r="O14" s="384">
        <v>12</v>
      </c>
      <c r="P14" s="388">
        <v>8.3333333333333321</v>
      </c>
      <c r="Q14" s="386">
        <v>3</v>
      </c>
      <c r="R14" s="384">
        <v>11</v>
      </c>
      <c r="S14" s="388">
        <v>27.27272727272727</v>
      </c>
    </row>
    <row r="15" spans="1:161" s="377" customFormat="1" ht="12" customHeight="1">
      <c r="A15" s="383" t="s">
        <v>277</v>
      </c>
      <c r="B15" s="384"/>
      <c r="C15" s="384">
        <v>3</v>
      </c>
      <c r="D15" s="390">
        <v>0</v>
      </c>
      <c r="E15" s="386"/>
      <c r="F15" s="384">
        <v>3</v>
      </c>
      <c r="G15" s="390">
        <v>0</v>
      </c>
      <c r="H15" s="386">
        <v>1</v>
      </c>
      <c r="I15" s="384">
        <v>2</v>
      </c>
      <c r="J15" s="390">
        <v>50</v>
      </c>
      <c r="K15" s="386">
        <v>1</v>
      </c>
      <c r="L15" s="384">
        <v>2</v>
      </c>
      <c r="M15" s="388">
        <v>50</v>
      </c>
      <c r="N15" s="386">
        <v>1</v>
      </c>
      <c r="O15" s="384">
        <v>2</v>
      </c>
      <c r="P15" s="388">
        <v>50</v>
      </c>
      <c r="Q15" s="386">
        <v>0</v>
      </c>
      <c r="R15" s="384">
        <v>2</v>
      </c>
      <c r="S15" s="388">
        <v>0</v>
      </c>
    </row>
    <row r="16" spans="1:161" s="377" customFormat="1" ht="12" customHeight="1">
      <c r="A16" s="383" t="s">
        <v>278</v>
      </c>
      <c r="B16" s="384"/>
      <c r="C16" s="384">
        <v>2</v>
      </c>
      <c r="D16" s="385"/>
      <c r="E16" s="386"/>
      <c r="F16" s="384">
        <v>2</v>
      </c>
      <c r="G16" s="385"/>
      <c r="H16" s="386"/>
      <c r="I16" s="384">
        <v>2</v>
      </c>
      <c r="J16" s="385"/>
      <c r="K16" s="386">
        <v>1</v>
      </c>
      <c r="L16" s="384">
        <v>2</v>
      </c>
      <c r="M16" s="388">
        <v>50</v>
      </c>
      <c r="N16" s="386">
        <v>1</v>
      </c>
      <c r="O16" s="384">
        <v>2</v>
      </c>
      <c r="P16" s="388">
        <v>50</v>
      </c>
      <c r="Q16" s="386">
        <v>0</v>
      </c>
      <c r="R16" s="384">
        <v>2</v>
      </c>
      <c r="S16" s="388">
        <v>0</v>
      </c>
    </row>
    <row r="17" spans="1:147" s="377" customFormat="1" ht="12" customHeight="1">
      <c r="A17" s="383" t="s">
        <v>279</v>
      </c>
      <c r="B17" s="384"/>
      <c r="C17" s="384">
        <v>15</v>
      </c>
      <c r="D17" s="387">
        <v>0</v>
      </c>
      <c r="E17" s="386"/>
      <c r="F17" s="384">
        <v>13</v>
      </c>
      <c r="G17" s="390">
        <v>0</v>
      </c>
      <c r="H17" s="386">
        <v>1</v>
      </c>
      <c r="I17" s="384">
        <v>17</v>
      </c>
      <c r="J17" s="390">
        <v>5.88</v>
      </c>
      <c r="K17" s="386">
        <v>2</v>
      </c>
      <c r="L17" s="384">
        <v>17</v>
      </c>
      <c r="M17" s="388">
        <v>11.76</v>
      </c>
      <c r="N17" s="386">
        <v>2</v>
      </c>
      <c r="O17" s="384">
        <v>17</v>
      </c>
      <c r="P17" s="388">
        <v>11.76470588235294</v>
      </c>
      <c r="Q17" s="386">
        <v>1</v>
      </c>
      <c r="R17" s="384">
        <v>17</v>
      </c>
      <c r="S17" s="388">
        <v>5.8823529411764701</v>
      </c>
    </row>
    <row r="18" spans="1:147" s="377" customFormat="1" ht="12" customHeight="1">
      <c r="A18" s="383" t="s">
        <v>359</v>
      </c>
      <c r="B18" s="384"/>
      <c r="C18" s="384">
        <v>1</v>
      </c>
      <c r="D18" s="387">
        <v>0</v>
      </c>
      <c r="E18" s="386"/>
      <c r="F18" s="384"/>
      <c r="G18" s="385"/>
      <c r="H18" s="386"/>
      <c r="I18" s="384"/>
      <c r="J18" s="385"/>
      <c r="K18" s="386" t="s">
        <v>443</v>
      </c>
      <c r="L18" s="384" t="s">
        <v>443</v>
      </c>
      <c r="M18" s="388" t="s">
        <v>443</v>
      </c>
      <c r="N18" s="386">
        <v>15</v>
      </c>
      <c r="O18" s="384">
        <v>93</v>
      </c>
      <c r="P18" s="388">
        <v>16.129032258064516</v>
      </c>
      <c r="Q18" s="386">
        <v>13</v>
      </c>
      <c r="R18" s="384">
        <v>95</v>
      </c>
      <c r="S18" s="388">
        <v>13.684210526315791</v>
      </c>
    </row>
    <row r="19" spans="1:147" s="377" customFormat="1" ht="12" customHeight="1">
      <c r="A19" s="383" t="s">
        <v>280</v>
      </c>
      <c r="B19" s="384"/>
      <c r="C19" s="384"/>
      <c r="D19" s="387"/>
      <c r="E19" s="386"/>
      <c r="F19" s="384">
        <v>1</v>
      </c>
      <c r="G19" s="385"/>
      <c r="H19" s="386"/>
      <c r="I19" s="384">
        <v>1</v>
      </c>
      <c r="J19" s="385"/>
      <c r="K19" s="386">
        <v>0</v>
      </c>
      <c r="L19" s="384">
        <v>1</v>
      </c>
      <c r="M19" s="388">
        <v>0</v>
      </c>
      <c r="N19" s="386">
        <v>0</v>
      </c>
      <c r="O19" s="384">
        <v>1</v>
      </c>
      <c r="P19" s="388">
        <v>0</v>
      </c>
      <c r="Q19" s="386">
        <v>0</v>
      </c>
      <c r="R19" s="384">
        <v>1</v>
      </c>
      <c r="S19" s="388">
        <v>0</v>
      </c>
    </row>
    <row r="20" spans="1:147" s="377" customFormat="1" ht="12" customHeight="1">
      <c r="A20" s="383" t="s">
        <v>281</v>
      </c>
      <c r="B20" s="384"/>
      <c r="C20" s="384">
        <v>1</v>
      </c>
      <c r="D20" s="387"/>
      <c r="E20" s="386"/>
      <c r="F20" s="384">
        <v>1</v>
      </c>
      <c r="G20" s="385"/>
      <c r="H20" s="386"/>
      <c r="I20" s="384"/>
      <c r="J20" s="385"/>
      <c r="K20" s="386" t="s">
        <v>443</v>
      </c>
      <c r="L20" s="384" t="s">
        <v>443</v>
      </c>
      <c r="M20" s="388" t="s">
        <v>443</v>
      </c>
      <c r="N20" s="386">
        <v>0</v>
      </c>
      <c r="O20" s="384">
        <v>1</v>
      </c>
      <c r="P20" s="388">
        <v>0</v>
      </c>
      <c r="Q20" s="386" t="s">
        <v>443</v>
      </c>
      <c r="R20" s="384" t="s">
        <v>443</v>
      </c>
      <c r="S20" s="388" t="s">
        <v>443</v>
      </c>
    </row>
    <row r="21" spans="1:147" s="377" customFormat="1" ht="12" customHeight="1">
      <c r="A21" s="383" t="s">
        <v>282</v>
      </c>
      <c r="B21" s="384"/>
      <c r="C21" s="384">
        <v>13</v>
      </c>
      <c r="D21" s="387">
        <v>0</v>
      </c>
      <c r="E21" s="386"/>
      <c r="F21" s="384">
        <v>9</v>
      </c>
      <c r="G21" s="387">
        <v>0</v>
      </c>
      <c r="H21" s="386">
        <v>1</v>
      </c>
      <c r="I21" s="384">
        <v>9</v>
      </c>
      <c r="J21" s="387">
        <v>11.11</v>
      </c>
      <c r="K21" s="386">
        <v>4</v>
      </c>
      <c r="L21" s="384">
        <v>12</v>
      </c>
      <c r="M21" s="388">
        <v>33.33</v>
      </c>
      <c r="N21" s="386">
        <v>3</v>
      </c>
      <c r="O21" s="384">
        <v>11</v>
      </c>
      <c r="P21" s="388">
        <v>27.27272727272727</v>
      </c>
      <c r="Q21" s="386">
        <v>2</v>
      </c>
      <c r="R21" s="384">
        <v>12</v>
      </c>
      <c r="S21" s="388">
        <v>16.666666666666664</v>
      </c>
    </row>
    <row r="22" spans="1:147" s="377" customFormat="1" ht="13" customHeight="1">
      <c r="A22" s="383" t="s">
        <v>283</v>
      </c>
      <c r="B22" s="384"/>
      <c r="C22" s="384">
        <v>2</v>
      </c>
      <c r="D22" s="387"/>
      <c r="E22" s="386"/>
      <c r="F22" s="384">
        <v>1</v>
      </c>
      <c r="G22" s="387"/>
      <c r="H22" s="386"/>
      <c r="I22" s="384">
        <v>1</v>
      </c>
      <c r="J22" s="387">
        <v>0</v>
      </c>
      <c r="K22" s="386">
        <v>1</v>
      </c>
      <c r="L22" s="384">
        <v>1</v>
      </c>
      <c r="M22" s="389">
        <v>100</v>
      </c>
      <c r="N22" s="386">
        <v>0</v>
      </c>
      <c r="O22" s="384">
        <v>1</v>
      </c>
      <c r="P22" s="388">
        <v>0</v>
      </c>
      <c r="Q22" s="386">
        <v>0</v>
      </c>
      <c r="R22" s="384">
        <v>1</v>
      </c>
      <c r="S22" s="388">
        <v>0</v>
      </c>
    </row>
    <row r="23" spans="1:147" s="377" customFormat="1" ht="12" customHeight="1">
      <c r="A23" s="383" t="s">
        <v>284</v>
      </c>
      <c r="B23" s="384">
        <v>1</v>
      </c>
      <c r="C23" s="384">
        <v>11</v>
      </c>
      <c r="D23" s="387">
        <v>9.09</v>
      </c>
      <c r="E23" s="386"/>
      <c r="F23" s="384">
        <v>10</v>
      </c>
      <c r="G23" s="387">
        <v>0</v>
      </c>
      <c r="H23" s="386">
        <v>1</v>
      </c>
      <c r="I23" s="384">
        <v>17</v>
      </c>
      <c r="J23" s="387">
        <v>5.88</v>
      </c>
      <c r="K23" s="386">
        <v>7</v>
      </c>
      <c r="L23" s="384">
        <v>17</v>
      </c>
      <c r="M23" s="388">
        <v>41.18</v>
      </c>
      <c r="N23" s="386">
        <v>3</v>
      </c>
      <c r="O23" s="384">
        <v>14</v>
      </c>
      <c r="P23" s="388">
        <v>21.428571428571427</v>
      </c>
      <c r="Q23" s="386">
        <v>5</v>
      </c>
      <c r="R23" s="384">
        <v>16</v>
      </c>
      <c r="S23" s="388">
        <v>31.25</v>
      </c>
    </row>
    <row r="24" spans="1:147" s="377" customFormat="1" ht="12" customHeight="1">
      <c r="A24" s="391" t="s">
        <v>360</v>
      </c>
      <c r="B24" s="392"/>
      <c r="C24" s="392">
        <v>22</v>
      </c>
      <c r="D24" s="393">
        <v>0</v>
      </c>
      <c r="E24" s="394"/>
      <c r="F24" s="392">
        <v>20</v>
      </c>
      <c r="G24" s="395">
        <v>0</v>
      </c>
      <c r="H24" s="394"/>
      <c r="I24" s="392">
        <v>20</v>
      </c>
      <c r="J24" s="395">
        <v>0</v>
      </c>
      <c r="K24" s="394">
        <v>1</v>
      </c>
      <c r="L24" s="392">
        <v>20</v>
      </c>
      <c r="M24" s="396">
        <v>5</v>
      </c>
      <c r="N24" s="394">
        <v>0</v>
      </c>
      <c r="O24" s="392">
        <v>21</v>
      </c>
      <c r="P24" s="397">
        <v>0</v>
      </c>
      <c r="Q24" s="394">
        <v>0</v>
      </c>
      <c r="R24" s="392">
        <v>23</v>
      </c>
      <c r="S24" s="397">
        <v>0</v>
      </c>
    </row>
    <row r="25" spans="1:147" s="377" customFormat="1" ht="12" customHeight="1">
      <c r="A25" s="398"/>
      <c r="B25" s="374"/>
      <c r="C25" s="374"/>
      <c r="D25" s="374"/>
      <c r="E25" s="374"/>
      <c r="F25" s="374"/>
      <c r="G25" s="374"/>
      <c r="H25" s="374"/>
      <c r="I25" s="374"/>
      <c r="J25" s="374"/>
      <c r="K25" s="374" t="s">
        <v>443</v>
      </c>
      <c r="L25" s="374" t="s">
        <v>443</v>
      </c>
      <c r="M25" s="374" t="s">
        <v>443</v>
      </c>
      <c r="N25" s="374" t="s">
        <v>443</v>
      </c>
      <c r="O25" s="374" t="s">
        <v>443</v>
      </c>
      <c r="P25" s="399" t="s">
        <v>443</v>
      </c>
      <c r="Q25" s="374" t="s">
        <v>443</v>
      </c>
      <c r="R25" s="374" t="s">
        <v>443</v>
      </c>
      <c r="S25" s="399" t="s">
        <v>443</v>
      </c>
    </row>
    <row r="26" spans="1:147" s="57" customFormat="1" ht="66" customHeight="1">
      <c r="A26" s="1026" t="s">
        <v>475</v>
      </c>
      <c r="B26" s="1026"/>
      <c r="C26" s="1026"/>
      <c r="D26" s="1026"/>
      <c r="E26" s="1026"/>
      <c r="F26" s="1026"/>
      <c r="G26" s="1026"/>
    </row>
    <row r="28" spans="1:147" s="364" customFormat="1" ht="13.5" customHeight="1">
      <c r="A28" s="400"/>
      <c r="B28" s="357"/>
      <c r="C28" s="358" t="s">
        <v>9</v>
      </c>
      <c r="D28" s="359"/>
      <c r="E28" s="360"/>
      <c r="F28" s="358" t="s">
        <v>10</v>
      </c>
      <c r="G28" s="359"/>
      <c r="H28" s="360"/>
      <c r="I28" s="358" t="s">
        <v>257</v>
      </c>
      <c r="J28" s="359"/>
      <c r="K28" s="360"/>
      <c r="L28" s="358" t="s">
        <v>258</v>
      </c>
      <c r="M28" s="361"/>
      <c r="N28" s="360"/>
      <c r="O28" s="358" t="s">
        <v>328</v>
      </c>
      <c r="P28" s="362"/>
      <c r="Q28" s="360" t="s">
        <v>443</v>
      </c>
      <c r="R28" s="358" t="s">
        <v>443</v>
      </c>
      <c r="S28" s="362"/>
      <c r="T28" s="363"/>
      <c r="U28" s="363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  <c r="AP28" s="363"/>
      <c r="AQ28" s="363"/>
      <c r="AR28" s="363"/>
      <c r="AS28" s="363"/>
      <c r="AT28" s="363"/>
      <c r="AU28" s="363"/>
      <c r="AV28" s="363"/>
      <c r="AW28" s="363"/>
      <c r="AX28" s="363"/>
      <c r="AY28" s="363"/>
      <c r="AZ28" s="363"/>
      <c r="BA28" s="363"/>
      <c r="BB28" s="363"/>
      <c r="BC28" s="363"/>
      <c r="BD28" s="363"/>
      <c r="BE28" s="363"/>
      <c r="BF28" s="363"/>
      <c r="BG28" s="363"/>
      <c r="BH28" s="363"/>
      <c r="BI28" s="363"/>
      <c r="BJ28" s="363"/>
      <c r="BK28" s="363"/>
      <c r="BL28" s="363"/>
      <c r="BM28" s="363"/>
      <c r="BN28" s="363"/>
      <c r="BO28" s="363"/>
      <c r="BP28" s="363"/>
      <c r="BQ28" s="363"/>
      <c r="BR28" s="363"/>
      <c r="BS28" s="363"/>
      <c r="BT28" s="363"/>
      <c r="BU28" s="363"/>
      <c r="BV28" s="363"/>
      <c r="BW28" s="363"/>
      <c r="BX28" s="363"/>
      <c r="BY28" s="363"/>
      <c r="BZ28" s="363"/>
      <c r="CA28" s="363"/>
      <c r="CB28" s="363"/>
      <c r="CC28" s="363"/>
      <c r="CD28" s="363"/>
      <c r="CE28" s="363"/>
      <c r="CF28" s="363"/>
      <c r="CG28" s="363"/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3"/>
      <c r="CZ28" s="363"/>
      <c r="DA28" s="363"/>
      <c r="DB28" s="363"/>
      <c r="DC28" s="363"/>
      <c r="DD28" s="363"/>
      <c r="DE28" s="363"/>
      <c r="DF28" s="363"/>
      <c r="DG28" s="363"/>
      <c r="DH28" s="363"/>
      <c r="DI28" s="363"/>
      <c r="DJ28" s="363"/>
      <c r="DK28" s="363"/>
      <c r="DL28" s="363"/>
      <c r="DM28" s="363"/>
      <c r="DN28" s="363"/>
      <c r="DO28" s="363"/>
      <c r="DP28" s="363"/>
      <c r="DQ28" s="363"/>
      <c r="DR28" s="363"/>
      <c r="DS28" s="363"/>
      <c r="DT28" s="363"/>
      <c r="DU28" s="363"/>
      <c r="DV28" s="363"/>
      <c r="DW28" s="363"/>
      <c r="DX28" s="363"/>
      <c r="DY28" s="363"/>
      <c r="DZ28" s="363"/>
      <c r="EA28" s="363"/>
      <c r="EB28" s="363"/>
      <c r="EC28" s="363"/>
      <c r="ED28" s="363"/>
      <c r="EE28" s="363"/>
      <c r="EF28" s="363"/>
      <c r="EG28" s="363"/>
      <c r="EH28" s="363"/>
      <c r="EI28" s="363"/>
      <c r="EJ28" s="363"/>
      <c r="EK28" s="363"/>
      <c r="EL28" s="363"/>
      <c r="EM28" s="363"/>
      <c r="EN28" s="363"/>
      <c r="EO28" s="363"/>
      <c r="EP28" s="363"/>
      <c r="EQ28" s="363"/>
    </row>
    <row r="29" spans="1:147" s="364" customFormat="1" ht="24">
      <c r="A29" s="377"/>
      <c r="B29" s="401" t="s">
        <v>268</v>
      </c>
      <c r="C29" s="401" t="s">
        <v>269</v>
      </c>
      <c r="D29" s="367" t="s">
        <v>270</v>
      </c>
      <c r="E29" s="402" t="s">
        <v>268</v>
      </c>
      <c r="F29" s="401" t="s">
        <v>269</v>
      </c>
      <c r="G29" s="367" t="s">
        <v>270</v>
      </c>
      <c r="H29" s="402" t="s">
        <v>268</v>
      </c>
      <c r="I29" s="401" t="s">
        <v>269</v>
      </c>
      <c r="J29" s="367" t="s">
        <v>270</v>
      </c>
      <c r="K29" s="402" t="s">
        <v>268</v>
      </c>
      <c r="L29" s="401" t="s">
        <v>269</v>
      </c>
      <c r="M29" s="403" t="s">
        <v>270</v>
      </c>
      <c r="N29" s="402" t="s">
        <v>268</v>
      </c>
      <c r="O29" s="401" t="s">
        <v>269</v>
      </c>
      <c r="P29" s="404" t="s">
        <v>270</v>
      </c>
      <c r="Q29" s="402" t="s">
        <v>268</v>
      </c>
      <c r="R29" s="401" t="s">
        <v>269</v>
      </c>
      <c r="S29" s="404" t="s">
        <v>270</v>
      </c>
      <c r="T29" s="363"/>
      <c r="U29" s="363"/>
      <c r="V29" s="363"/>
      <c r="W29" s="363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  <c r="AP29" s="363"/>
      <c r="AQ29" s="363"/>
      <c r="AR29" s="363"/>
      <c r="AS29" s="363"/>
      <c r="AT29" s="363"/>
      <c r="AU29" s="363"/>
      <c r="AV29" s="363"/>
      <c r="AW29" s="363"/>
      <c r="AX29" s="363"/>
      <c r="AY29" s="363"/>
      <c r="AZ29" s="363"/>
      <c r="BA29" s="363"/>
      <c r="BB29" s="363"/>
      <c r="BC29" s="363"/>
      <c r="BD29" s="363"/>
      <c r="BE29" s="363"/>
      <c r="BF29" s="363"/>
      <c r="BG29" s="363"/>
      <c r="BH29" s="363"/>
      <c r="BI29" s="363"/>
      <c r="BJ29" s="363"/>
      <c r="BK29" s="363"/>
      <c r="BL29" s="363"/>
      <c r="BM29" s="363"/>
      <c r="BN29" s="363"/>
      <c r="BO29" s="363"/>
      <c r="BP29" s="363"/>
      <c r="BQ29" s="363"/>
      <c r="BR29" s="363"/>
      <c r="BS29" s="363"/>
      <c r="BT29" s="363"/>
      <c r="BU29" s="363"/>
      <c r="BV29" s="363"/>
      <c r="BW29" s="363"/>
      <c r="BX29" s="363"/>
      <c r="BY29" s="363"/>
      <c r="BZ29" s="363"/>
      <c r="CA29" s="363"/>
      <c r="CB29" s="363"/>
      <c r="CC29" s="363"/>
      <c r="CD29" s="363"/>
      <c r="CE29" s="363"/>
      <c r="CF29" s="363"/>
      <c r="CG29" s="363"/>
      <c r="CH29" s="363"/>
      <c r="CI29" s="363"/>
      <c r="CJ29" s="363"/>
      <c r="CK29" s="363"/>
      <c r="CL29" s="363"/>
      <c r="CM29" s="363"/>
      <c r="CN29" s="363"/>
      <c r="CO29" s="363"/>
      <c r="CP29" s="363"/>
      <c r="CQ29" s="363"/>
      <c r="CR29" s="363"/>
      <c r="CS29" s="363"/>
      <c r="CT29" s="363"/>
      <c r="CU29" s="363"/>
      <c r="CV29" s="363"/>
      <c r="CW29" s="363"/>
      <c r="CX29" s="363"/>
      <c r="CY29" s="363"/>
      <c r="CZ29" s="363"/>
      <c r="DA29" s="363"/>
      <c r="DB29" s="363"/>
      <c r="DC29" s="363"/>
      <c r="DD29" s="363"/>
      <c r="DE29" s="363"/>
      <c r="DF29" s="363"/>
      <c r="DG29" s="363"/>
      <c r="DH29" s="363"/>
      <c r="DI29" s="363"/>
      <c r="DJ29" s="363"/>
      <c r="DK29" s="363"/>
      <c r="DL29" s="363"/>
      <c r="DM29" s="363"/>
      <c r="DN29" s="363"/>
      <c r="DO29" s="363"/>
      <c r="DP29" s="363"/>
      <c r="DQ29" s="363"/>
      <c r="DR29" s="363"/>
      <c r="DS29" s="363"/>
      <c r="DT29" s="363"/>
      <c r="DU29" s="363"/>
      <c r="DV29" s="363"/>
      <c r="DW29" s="363"/>
      <c r="DX29" s="363"/>
      <c r="DY29" s="363"/>
      <c r="DZ29" s="363"/>
      <c r="EA29" s="363"/>
      <c r="EB29" s="363"/>
      <c r="EC29" s="363"/>
      <c r="ED29" s="363"/>
      <c r="EE29" s="363"/>
      <c r="EF29" s="363"/>
      <c r="EG29" s="363"/>
      <c r="EH29" s="363"/>
      <c r="EI29" s="363"/>
      <c r="EJ29" s="363"/>
      <c r="EK29" s="363"/>
      <c r="EL29" s="363"/>
      <c r="EM29" s="363"/>
      <c r="EN29" s="363"/>
      <c r="EO29" s="363"/>
      <c r="EP29" s="363"/>
      <c r="EQ29" s="363"/>
    </row>
    <row r="30" spans="1:147" s="377" customFormat="1">
      <c r="A30" s="405" t="s">
        <v>11</v>
      </c>
      <c r="B30" s="406" t="s">
        <v>402</v>
      </c>
      <c r="C30" s="406" t="s">
        <v>402</v>
      </c>
      <c r="D30" s="406" t="s">
        <v>402</v>
      </c>
      <c r="E30" s="406" t="s">
        <v>402</v>
      </c>
      <c r="F30" s="406" t="s">
        <v>402</v>
      </c>
      <c r="G30" s="406" t="s">
        <v>402</v>
      </c>
      <c r="H30" s="406" t="s">
        <v>402</v>
      </c>
      <c r="I30" s="406" t="s">
        <v>402</v>
      </c>
      <c r="J30" s="406" t="s">
        <v>402</v>
      </c>
      <c r="K30" s="406"/>
      <c r="L30" s="406"/>
      <c r="M30" s="407"/>
      <c r="N30" s="406"/>
      <c r="O30" s="406"/>
      <c r="P30" s="408"/>
      <c r="Q30" s="406" t="s">
        <v>443</v>
      </c>
      <c r="R30" s="406" t="s">
        <v>443</v>
      </c>
      <c r="S30" s="408"/>
    </row>
    <row r="31" spans="1:147" s="377" customFormat="1">
      <c r="A31" s="409" t="s">
        <v>22</v>
      </c>
      <c r="B31" s="410">
        <v>2</v>
      </c>
      <c r="C31" s="410">
        <v>58</v>
      </c>
      <c r="D31" s="411">
        <v>3.45</v>
      </c>
      <c r="E31" s="412" t="s">
        <v>402</v>
      </c>
      <c r="F31" s="410">
        <v>50</v>
      </c>
      <c r="G31" s="411">
        <v>0</v>
      </c>
      <c r="H31" s="412">
        <v>14</v>
      </c>
      <c r="I31" s="410">
        <v>52</v>
      </c>
      <c r="J31" s="411">
        <v>26.92</v>
      </c>
      <c r="K31" s="412">
        <v>16</v>
      </c>
      <c r="L31" s="410">
        <v>50</v>
      </c>
      <c r="M31" s="413">
        <v>32</v>
      </c>
      <c r="N31" s="412">
        <v>10</v>
      </c>
      <c r="O31" s="410">
        <v>51</v>
      </c>
      <c r="P31" s="414">
        <v>19.607843137254903</v>
      </c>
      <c r="Q31" s="412">
        <v>8</v>
      </c>
      <c r="R31" s="410">
        <v>49</v>
      </c>
      <c r="S31" s="414">
        <v>16.326530612244898</v>
      </c>
    </row>
    <row r="32" spans="1:147" s="377" customFormat="1">
      <c r="A32" s="415" t="s">
        <v>190</v>
      </c>
      <c r="B32" s="410">
        <v>2</v>
      </c>
      <c r="C32" s="410">
        <v>58</v>
      </c>
      <c r="D32" s="416">
        <v>3.45</v>
      </c>
      <c r="E32" s="417" t="s">
        <v>402</v>
      </c>
      <c r="F32" s="410">
        <v>47</v>
      </c>
      <c r="G32" s="416">
        <v>0</v>
      </c>
      <c r="H32" s="417">
        <v>13</v>
      </c>
      <c r="I32" s="410">
        <v>46</v>
      </c>
      <c r="J32" s="416">
        <v>30.43</v>
      </c>
      <c r="K32" s="417">
        <v>13</v>
      </c>
      <c r="L32" s="410">
        <v>46</v>
      </c>
      <c r="M32" s="413">
        <v>28.26</v>
      </c>
      <c r="N32" s="417">
        <v>10</v>
      </c>
      <c r="O32" s="410">
        <v>45</v>
      </c>
      <c r="P32" s="414">
        <v>22.222222222222221</v>
      </c>
      <c r="Q32" s="417">
        <v>7</v>
      </c>
      <c r="R32" s="410">
        <v>46</v>
      </c>
      <c r="S32" s="414">
        <v>15.217391304347828</v>
      </c>
    </row>
    <row r="33" spans="1:147" s="377" customFormat="1">
      <c r="A33" s="415" t="s">
        <v>293</v>
      </c>
      <c r="B33" s="410" t="s">
        <v>402</v>
      </c>
      <c r="C33" s="410" t="s">
        <v>402</v>
      </c>
      <c r="D33" s="416" t="s">
        <v>402</v>
      </c>
      <c r="E33" s="417" t="s">
        <v>402</v>
      </c>
      <c r="F33" s="410" t="s">
        <v>402</v>
      </c>
      <c r="G33" s="416" t="s">
        <v>402</v>
      </c>
      <c r="H33" s="417">
        <v>2</v>
      </c>
      <c r="I33" s="410">
        <v>13</v>
      </c>
      <c r="J33" s="416">
        <v>23.08</v>
      </c>
      <c r="K33" s="417">
        <v>7</v>
      </c>
      <c r="L33" s="410">
        <v>14</v>
      </c>
      <c r="M33" s="413">
        <v>50</v>
      </c>
      <c r="N33" s="417">
        <v>4</v>
      </c>
      <c r="O33" s="410">
        <v>10</v>
      </c>
      <c r="P33" s="414">
        <v>40</v>
      </c>
      <c r="Q33" s="417">
        <v>3</v>
      </c>
      <c r="R33" s="410">
        <v>9</v>
      </c>
      <c r="S33" s="414">
        <v>33.333333333333329</v>
      </c>
    </row>
    <row r="34" spans="1:147" s="377" customFormat="1">
      <c r="A34" s="415" t="s">
        <v>361</v>
      </c>
      <c r="B34" s="410"/>
      <c r="C34" s="410"/>
      <c r="D34" s="416"/>
      <c r="E34" s="417"/>
      <c r="F34" s="410"/>
      <c r="G34" s="416"/>
      <c r="H34" s="417"/>
      <c r="I34" s="410"/>
      <c r="J34" s="416"/>
      <c r="K34" s="417"/>
      <c r="L34" s="410"/>
      <c r="M34" s="413"/>
      <c r="N34" s="417">
        <v>1</v>
      </c>
      <c r="O34" s="410">
        <v>5</v>
      </c>
      <c r="P34" s="414">
        <v>20</v>
      </c>
      <c r="Q34" s="417">
        <v>2</v>
      </c>
      <c r="R34" s="410">
        <v>6</v>
      </c>
      <c r="S34" s="414">
        <v>33.333333333333329</v>
      </c>
    </row>
    <row r="35" spans="1:147" s="377" customFormat="1">
      <c r="A35" s="415" t="s">
        <v>191</v>
      </c>
      <c r="B35" s="410" t="s">
        <v>402</v>
      </c>
      <c r="C35" s="410">
        <v>5</v>
      </c>
      <c r="D35" s="416">
        <v>0</v>
      </c>
      <c r="E35" s="417" t="s">
        <v>402</v>
      </c>
      <c r="F35" s="410">
        <v>5</v>
      </c>
      <c r="G35" s="416">
        <v>0</v>
      </c>
      <c r="H35" s="417">
        <v>2</v>
      </c>
      <c r="I35" s="410">
        <v>5</v>
      </c>
      <c r="J35" s="416">
        <v>60</v>
      </c>
      <c r="K35" s="417">
        <v>2</v>
      </c>
      <c r="L35" s="410">
        <v>5</v>
      </c>
      <c r="M35" s="413">
        <v>40</v>
      </c>
      <c r="N35" s="417">
        <v>1</v>
      </c>
      <c r="O35" s="410">
        <v>6</v>
      </c>
      <c r="P35" s="414">
        <v>16.666666666666664</v>
      </c>
      <c r="Q35" s="417">
        <v>2</v>
      </c>
      <c r="R35" s="410">
        <v>6</v>
      </c>
      <c r="S35" s="414">
        <v>33.333333333333329</v>
      </c>
    </row>
    <row r="36" spans="1:147" s="377" customFormat="1">
      <c r="A36" s="415" t="s">
        <v>192</v>
      </c>
      <c r="B36" s="410">
        <v>2</v>
      </c>
      <c r="C36" s="410">
        <v>16</v>
      </c>
      <c r="D36" s="416">
        <v>12.5</v>
      </c>
      <c r="E36" s="417">
        <v>1</v>
      </c>
      <c r="F36" s="410">
        <v>33</v>
      </c>
      <c r="G36" s="416">
        <v>3.03</v>
      </c>
      <c r="H36" s="417">
        <v>2</v>
      </c>
      <c r="I36" s="410">
        <v>33</v>
      </c>
      <c r="J36" s="416">
        <v>6.06</v>
      </c>
      <c r="K36" s="417">
        <v>4</v>
      </c>
      <c r="L36" s="410">
        <v>32</v>
      </c>
      <c r="M36" s="413">
        <v>12.5</v>
      </c>
      <c r="N36" s="417" t="s">
        <v>443</v>
      </c>
      <c r="O36" s="410" t="s">
        <v>443</v>
      </c>
      <c r="P36" s="414" t="s">
        <v>443</v>
      </c>
      <c r="Q36" s="417" t="s">
        <v>443</v>
      </c>
      <c r="R36" s="410" t="s">
        <v>443</v>
      </c>
      <c r="S36" s="414" t="s">
        <v>443</v>
      </c>
    </row>
    <row r="37" spans="1:147" s="377" customFormat="1">
      <c r="A37" s="415" t="s">
        <v>356</v>
      </c>
      <c r="B37" s="410"/>
      <c r="C37" s="410"/>
      <c r="D37" s="416"/>
      <c r="E37" s="417"/>
      <c r="F37" s="410"/>
      <c r="G37" s="416"/>
      <c r="H37" s="417"/>
      <c r="I37" s="410"/>
      <c r="J37" s="416"/>
      <c r="K37" s="417"/>
      <c r="L37" s="410"/>
      <c r="M37" s="413"/>
      <c r="N37" s="417">
        <v>4</v>
      </c>
      <c r="O37" s="410">
        <v>33</v>
      </c>
      <c r="P37" s="414">
        <v>12.121212121212121</v>
      </c>
      <c r="Q37" s="417">
        <v>4</v>
      </c>
      <c r="R37" s="410">
        <v>35</v>
      </c>
      <c r="S37" s="414">
        <v>11.428571428571429</v>
      </c>
    </row>
    <row r="38" spans="1:147" s="364" customFormat="1" ht="11.25" customHeight="1">
      <c r="A38" s="418"/>
      <c r="B38" s="28"/>
      <c r="C38" s="28"/>
      <c r="D38" s="14"/>
      <c r="E38" s="28"/>
      <c r="F38" s="419"/>
      <c r="G38" s="28"/>
      <c r="H38" s="28"/>
      <c r="I38" s="28"/>
      <c r="J38" s="28"/>
      <c r="K38" s="28"/>
      <c r="L38" s="28"/>
      <c r="M38" s="28"/>
      <c r="N38" s="28"/>
      <c r="O38" s="28"/>
      <c r="P38" s="419"/>
      <c r="Q38" s="28" t="s">
        <v>443</v>
      </c>
      <c r="R38" s="28" t="s">
        <v>443</v>
      </c>
      <c r="S38" s="419"/>
      <c r="T38" s="363"/>
      <c r="U38" s="363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3"/>
      <c r="AG38" s="363"/>
      <c r="AH38" s="363"/>
      <c r="AI38" s="363"/>
      <c r="AJ38" s="363"/>
      <c r="AK38" s="363"/>
      <c r="AL38" s="363"/>
      <c r="AM38" s="363"/>
      <c r="AN38" s="363"/>
      <c r="AO38" s="363"/>
      <c r="AP38" s="363"/>
      <c r="AQ38" s="363"/>
      <c r="AR38" s="363"/>
      <c r="AS38" s="363"/>
      <c r="AT38" s="363"/>
      <c r="AU38" s="363"/>
      <c r="AV38" s="363"/>
      <c r="AW38" s="363"/>
      <c r="AX38" s="363"/>
      <c r="AY38" s="363"/>
      <c r="AZ38" s="363"/>
      <c r="BA38" s="363"/>
      <c r="BB38" s="363"/>
      <c r="BC38" s="363"/>
      <c r="BD38" s="363"/>
      <c r="BE38" s="363"/>
      <c r="BF38" s="363"/>
      <c r="BG38" s="363"/>
      <c r="BH38" s="363"/>
      <c r="BI38" s="363"/>
      <c r="BJ38" s="363"/>
      <c r="BK38" s="363"/>
      <c r="BL38" s="363"/>
      <c r="BM38" s="363"/>
      <c r="BN38" s="363"/>
      <c r="BO38" s="363"/>
      <c r="BP38" s="363"/>
      <c r="BQ38" s="363"/>
      <c r="BR38" s="363"/>
      <c r="BS38" s="363"/>
      <c r="BT38" s="363"/>
      <c r="BU38" s="363"/>
      <c r="BV38" s="363"/>
      <c r="BW38" s="363"/>
      <c r="BX38" s="363"/>
      <c r="BY38" s="363"/>
      <c r="BZ38" s="363"/>
      <c r="CA38" s="363"/>
      <c r="CB38" s="363"/>
      <c r="CC38" s="363"/>
      <c r="CD38" s="363"/>
      <c r="CE38" s="363"/>
      <c r="CF38" s="363"/>
      <c r="CG38" s="363"/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3"/>
      <c r="CZ38" s="363"/>
      <c r="DA38" s="363"/>
      <c r="DB38" s="363"/>
      <c r="DC38" s="363"/>
      <c r="DD38" s="363"/>
      <c r="DE38" s="363"/>
      <c r="DF38" s="363"/>
      <c r="DG38" s="363"/>
      <c r="DH38" s="363"/>
      <c r="DI38" s="363"/>
      <c r="DJ38" s="363"/>
      <c r="DK38" s="363"/>
      <c r="DL38" s="363"/>
      <c r="DM38" s="363"/>
      <c r="DN38" s="363"/>
      <c r="DO38" s="363"/>
      <c r="DP38" s="363"/>
      <c r="DQ38" s="363"/>
      <c r="DR38" s="363"/>
      <c r="DS38" s="363"/>
      <c r="DT38" s="363"/>
      <c r="DU38" s="363"/>
      <c r="DV38" s="363"/>
      <c r="DW38" s="363"/>
      <c r="DX38" s="363"/>
      <c r="DY38" s="363"/>
      <c r="DZ38" s="363"/>
      <c r="EA38" s="363"/>
      <c r="EB38" s="363"/>
      <c r="EC38" s="363"/>
      <c r="ED38" s="363"/>
      <c r="EE38" s="363"/>
      <c r="EF38" s="363"/>
      <c r="EG38" s="363"/>
      <c r="EH38" s="363"/>
      <c r="EI38" s="363"/>
      <c r="EJ38" s="363"/>
      <c r="EK38" s="363"/>
      <c r="EL38" s="363"/>
      <c r="EM38" s="363"/>
      <c r="EN38" s="363"/>
      <c r="EO38" s="363"/>
      <c r="EP38" s="363"/>
      <c r="EQ38" s="363"/>
    </row>
  </sheetData>
  <sheetProtection algorithmName="SHA-512" hashValue="r/1wFxD8ZRQzEYoSs1xlnoIwLtGYmAg4wEDu2mnzPpGZcPmGNOiXpB+Mzc1pimeBxJNikF5yn+YFhXQXs+FSVw==" saltValue="vCy83g5iB6iSC9SwmtRd9w==" spinCount="100000" sheet="1" objects="1" scenarios="1"/>
  <mergeCells count="2">
    <mergeCell ref="A1:G1"/>
    <mergeCell ref="A26:G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EC38C-94E9-CB46-9FC0-FEF1A28B5841}">
  <dimension ref="A1:U371"/>
  <sheetViews>
    <sheetView zoomScale="150" zoomScaleNormal="150" workbookViewId="0">
      <selection activeCell="C7" sqref="C7"/>
    </sheetView>
  </sheetViews>
  <sheetFormatPr baseColWidth="10" defaultColWidth="11.5" defaultRowHeight="15"/>
  <cols>
    <col min="1" max="1" width="60.1640625" customWidth="1"/>
    <col min="2" max="2" width="11.33203125" customWidth="1"/>
    <col min="3" max="3" width="8.5" customWidth="1"/>
    <col min="4" max="4" width="9.1640625" style="10" customWidth="1"/>
    <col min="5" max="5" width="8.6640625" style="9" customWidth="1"/>
    <col min="6" max="6" width="10.1640625" customWidth="1"/>
    <col min="7" max="7" width="8.5" customWidth="1"/>
    <col min="8" max="8" width="10.6640625" customWidth="1"/>
  </cols>
  <sheetData>
    <row r="1" spans="1:21" s="1" customFormat="1"/>
    <row r="2" spans="1:21" s="1" customFormat="1" ht="21">
      <c r="A2" s="1044" t="s">
        <v>362</v>
      </c>
      <c r="B2" s="1044"/>
      <c r="C2" s="1044"/>
    </row>
    <row r="3" spans="1:21" s="54" customFormat="1" ht="16">
      <c r="A3" s="421" t="s">
        <v>480</v>
      </c>
    </row>
    <row r="4" spans="1:21" s="54" customFormat="1" ht="16">
      <c r="A4" s="421" t="s">
        <v>481</v>
      </c>
    </row>
    <row r="5" spans="1:21" s="54" customFormat="1" ht="16">
      <c r="A5" s="422"/>
    </row>
    <row r="6" spans="1:21" s="1" customFormat="1">
      <c r="A6" s="75" t="s">
        <v>476</v>
      </c>
    </row>
    <row r="7" spans="1:21" s="1" customFormat="1">
      <c r="A7" s="75" t="s">
        <v>364</v>
      </c>
    </row>
    <row r="8" spans="1:21" s="1" customFormat="1" ht="15" customHeight="1">
      <c r="A8" s="420" t="s">
        <v>477</v>
      </c>
      <c r="B8" s="34"/>
      <c r="C8" s="34"/>
      <c r="D8" s="34"/>
      <c r="E8" s="34"/>
      <c r="F8" s="34"/>
      <c r="G8" s="34"/>
      <c r="H8" s="34"/>
    </row>
    <row r="9" spans="1:21" s="1" customFormat="1">
      <c r="A9" s="420" t="s">
        <v>478</v>
      </c>
      <c r="B9" s="34"/>
      <c r="C9" s="34"/>
      <c r="D9" s="34"/>
      <c r="E9" s="34"/>
      <c r="F9" s="34"/>
      <c r="G9" s="34"/>
      <c r="H9" s="34"/>
    </row>
    <row r="10" spans="1:21" s="1" customFormat="1">
      <c r="A10" s="420" t="s">
        <v>363</v>
      </c>
      <c r="B10" s="34"/>
      <c r="C10" s="34"/>
      <c r="D10" s="34"/>
      <c r="E10" s="34"/>
      <c r="F10" s="34"/>
      <c r="G10" s="34"/>
      <c r="H10" s="34"/>
      <c r="I10" s="34"/>
    </row>
    <row r="11" spans="1:21" s="1" customFormat="1" ht="15" customHeight="1">
      <c r="A11" s="1045" t="s">
        <v>479</v>
      </c>
      <c r="B11" s="1046"/>
      <c r="C11" s="1046"/>
    </row>
    <row r="12" spans="1:21" s="1" customFormat="1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s="1" customFormat="1" ht="40" customHeight="1">
      <c r="A13" s="1035" t="s">
        <v>484</v>
      </c>
      <c r="B13" s="1036"/>
      <c r="C13" s="1036"/>
      <c r="D13" s="1036"/>
      <c r="E13" s="1036"/>
      <c r="F13" s="1036"/>
      <c r="G13" s="103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1" s="1" customFormat="1" ht="40" customHeight="1">
      <c r="A14" s="33"/>
      <c r="B14" s="1042" t="s">
        <v>374</v>
      </c>
      <c r="C14" s="1043"/>
      <c r="D14" s="1042" t="s">
        <v>375</v>
      </c>
      <c r="E14" s="1043"/>
      <c r="F14" s="1042" t="s">
        <v>376</v>
      </c>
      <c r="G14" s="1043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1" s="1" customFormat="1">
      <c r="A15" s="423" t="s">
        <v>485</v>
      </c>
      <c r="B15" s="1038">
        <v>0</v>
      </c>
      <c r="C15" s="1039"/>
      <c r="D15" s="1038">
        <v>2</v>
      </c>
      <c r="E15" s="1039"/>
      <c r="F15" s="1038">
        <v>58</v>
      </c>
      <c r="G15" s="1039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1" s="1" customFormat="1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21" s="1" customFormat="1" ht="40" customHeight="1">
      <c r="A17" s="1035" t="s">
        <v>484</v>
      </c>
      <c r="B17" s="1036"/>
      <c r="C17" s="1036"/>
      <c r="D17" s="1036"/>
      <c r="E17" s="1036"/>
      <c r="F17" s="1036"/>
      <c r="G17" s="1037"/>
      <c r="M17" s="12"/>
      <c r="N17" s="6"/>
      <c r="O17" s="6"/>
      <c r="P17" s="6"/>
      <c r="Q17" s="6"/>
      <c r="R17" s="6"/>
      <c r="S17" s="6"/>
      <c r="T17" s="6"/>
      <c r="U17" s="81"/>
    </row>
    <row r="18" spans="1:21" s="1" customFormat="1" ht="40" customHeight="1">
      <c r="A18" s="33" t="s">
        <v>373</v>
      </c>
      <c r="B18" s="1042" t="s">
        <v>374</v>
      </c>
      <c r="C18" s="1043"/>
      <c r="D18" s="1042" t="s">
        <v>375</v>
      </c>
      <c r="E18" s="1043"/>
      <c r="F18" s="1042" t="s">
        <v>376</v>
      </c>
      <c r="G18" s="1043"/>
      <c r="P18" s="6"/>
      <c r="Q18" s="6"/>
      <c r="R18" s="6"/>
      <c r="S18" s="6"/>
      <c r="T18" s="6"/>
      <c r="U18" s="81"/>
    </row>
    <row r="19" spans="1:21" s="1" customFormat="1">
      <c r="A19" s="32" t="s">
        <v>197</v>
      </c>
      <c r="B19" s="1038">
        <v>0</v>
      </c>
      <c r="C19" s="1039"/>
      <c r="D19" s="1038">
        <v>0</v>
      </c>
      <c r="E19" s="1039"/>
      <c r="F19" s="1038">
        <v>14</v>
      </c>
      <c r="G19" s="1039"/>
      <c r="O19" s="12"/>
      <c r="Q19" s="12"/>
    </row>
    <row r="20" spans="1:21" s="1" customFormat="1">
      <c r="A20" s="32" t="s">
        <v>371</v>
      </c>
      <c r="B20" s="1038">
        <v>0</v>
      </c>
      <c r="C20" s="1039"/>
      <c r="D20" s="1038">
        <v>0</v>
      </c>
      <c r="E20" s="1039"/>
      <c r="F20" s="1038">
        <v>17</v>
      </c>
      <c r="G20" s="1039"/>
      <c r="O20" s="12"/>
      <c r="Q20" s="12"/>
      <c r="R20" s="12"/>
      <c r="S20" s="12"/>
      <c r="T20" s="12"/>
      <c r="U20" s="12"/>
    </row>
    <row r="21" spans="1:21" s="1" customFormat="1">
      <c r="A21" s="32" t="s">
        <v>372</v>
      </c>
      <c r="B21" s="1038">
        <v>0</v>
      </c>
      <c r="C21" s="1039"/>
      <c r="D21" s="1038">
        <v>0</v>
      </c>
      <c r="E21" s="1039"/>
      <c r="F21" s="1038">
        <v>4</v>
      </c>
      <c r="G21" s="1039"/>
      <c r="O21" s="12"/>
      <c r="Q21" s="12"/>
      <c r="R21" s="12"/>
      <c r="S21" s="12"/>
      <c r="T21" s="12"/>
      <c r="U21" s="12"/>
    </row>
    <row r="22" spans="1:21" s="1" customFormat="1">
      <c r="A22" s="32" t="s">
        <v>198</v>
      </c>
      <c r="B22" s="1038">
        <v>0</v>
      </c>
      <c r="C22" s="1039"/>
      <c r="D22" s="1038">
        <v>0</v>
      </c>
      <c r="E22" s="1039"/>
      <c r="F22" s="1038">
        <v>3</v>
      </c>
      <c r="G22" s="1039"/>
    </row>
    <row r="23" spans="1:21" s="1" customFormat="1">
      <c r="A23" s="32" t="s">
        <v>11</v>
      </c>
      <c r="B23" s="1038">
        <v>0</v>
      </c>
      <c r="C23" s="1039"/>
      <c r="D23" s="1038">
        <v>0</v>
      </c>
      <c r="E23" s="1039"/>
      <c r="F23" s="1038">
        <v>8</v>
      </c>
      <c r="G23" s="1039"/>
      <c r="M23" s="1040"/>
      <c r="N23" s="1040"/>
      <c r="O23" s="1041"/>
      <c r="P23" s="1041"/>
      <c r="Q23" s="1041"/>
      <c r="R23" s="1041"/>
      <c r="S23" s="12"/>
      <c r="T23" s="12"/>
      <c r="U23" s="81"/>
    </row>
    <row r="24" spans="1:21" s="1" customFormat="1">
      <c r="A24" s="32" t="s">
        <v>370</v>
      </c>
      <c r="B24" s="1038">
        <v>0</v>
      </c>
      <c r="C24" s="1039"/>
      <c r="D24" s="1038">
        <v>2</v>
      </c>
      <c r="E24" s="1039"/>
      <c r="F24" s="1038">
        <v>19</v>
      </c>
      <c r="G24" s="1039"/>
      <c r="M24" s="1040"/>
      <c r="N24" s="1040"/>
      <c r="O24" s="1041"/>
      <c r="P24" s="1041"/>
      <c r="Q24" s="1041"/>
      <c r="R24" s="1041"/>
      <c r="S24" s="12"/>
      <c r="T24" s="12"/>
      <c r="U24" s="81"/>
    </row>
    <row r="25" spans="1:21" s="1" customFormat="1">
      <c r="A25" s="32" t="s">
        <v>196</v>
      </c>
      <c r="B25" s="1038">
        <v>0</v>
      </c>
      <c r="C25" s="1039"/>
      <c r="D25" s="1038">
        <v>1</v>
      </c>
      <c r="E25" s="1039"/>
      <c r="F25" s="1038">
        <v>12</v>
      </c>
      <c r="G25" s="1039"/>
      <c r="M25" s="1040"/>
      <c r="N25" s="1040"/>
      <c r="O25" s="1041"/>
      <c r="P25" s="1041"/>
      <c r="Q25" s="1041"/>
      <c r="R25" s="1041"/>
      <c r="S25" s="12"/>
      <c r="T25" s="12"/>
      <c r="U25" s="81"/>
    </row>
    <row r="26" spans="1:21" s="1" customFormat="1">
      <c r="A26" s="32" t="s">
        <v>193</v>
      </c>
      <c r="B26" s="1038">
        <v>0</v>
      </c>
      <c r="C26" s="1039"/>
      <c r="D26" s="1038">
        <v>0</v>
      </c>
      <c r="E26" s="1039"/>
      <c r="F26" s="1038">
        <v>13</v>
      </c>
      <c r="G26" s="1039"/>
      <c r="M26" s="1040"/>
      <c r="N26" s="1040"/>
      <c r="O26" s="1041"/>
      <c r="P26" s="1041"/>
      <c r="Q26" s="1041"/>
      <c r="R26" s="1041"/>
      <c r="S26" s="12"/>
      <c r="T26" s="12"/>
      <c r="U26" s="81"/>
    </row>
    <row r="27" spans="1:21" s="1" customFormat="1">
      <c r="A27" s="32" t="s">
        <v>194</v>
      </c>
      <c r="B27" s="1038">
        <v>0</v>
      </c>
      <c r="C27" s="1039"/>
      <c r="D27" s="1038">
        <v>0</v>
      </c>
      <c r="E27" s="1039"/>
      <c r="F27" s="1038">
        <v>20</v>
      </c>
      <c r="G27" s="1039"/>
      <c r="O27" s="12"/>
      <c r="Q27" s="12"/>
      <c r="R27" s="12"/>
      <c r="S27" s="12"/>
      <c r="T27" s="12"/>
      <c r="U27" s="12"/>
    </row>
    <row r="28" spans="1:21" s="1" customFormat="1"/>
    <row r="29" spans="1:21" s="1" customFormat="1" ht="26" customHeight="1">
      <c r="A29" s="1035" t="s">
        <v>486</v>
      </c>
      <c r="B29" s="1036"/>
      <c r="C29" s="1036"/>
      <c r="D29" s="1036"/>
      <c r="E29" s="1036"/>
      <c r="F29" s="1036"/>
      <c r="G29" s="1037"/>
      <c r="M29" s="12"/>
      <c r="N29" s="6"/>
      <c r="O29" s="6"/>
      <c r="P29" s="6"/>
      <c r="Q29" s="6"/>
      <c r="R29" s="6"/>
      <c r="S29" s="6"/>
      <c r="T29" s="6"/>
      <c r="U29" s="81"/>
    </row>
    <row r="30" spans="1:21" s="377" customFormat="1" ht="15" customHeight="1">
      <c r="A30"/>
      <c r="B30" s="424"/>
      <c r="C30" s="426"/>
      <c r="D30" s="427"/>
      <c r="E30" s="427"/>
      <c r="F30" s="427" t="s">
        <v>380</v>
      </c>
      <c r="G30" s="427"/>
      <c r="H30" s="427"/>
      <c r="I30" s="427"/>
    </row>
    <row r="31" spans="1:21" s="377" customFormat="1" ht="15" customHeight="1">
      <c r="A31"/>
      <c r="B31" s="424"/>
      <c r="C31" s="428" t="s">
        <v>8</v>
      </c>
      <c r="D31" s="429" t="s">
        <v>9</v>
      </c>
      <c r="E31" s="429" t="s">
        <v>10</v>
      </c>
      <c r="F31" s="429" t="s">
        <v>257</v>
      </c>
      <c r="G31" s="429" t="s">
        <v>258</v>
      </c>
      <c r="H31" s="429" t="s">
        <v>328</v>
      </c>
      <c r="I31" s="430" t="s">
        <v>401</v>
      </c>
    </row>
    <row r="32" spans="1:21" s="377" customFormat="1" ht="15" customHeight="1">
      <c r="A32" s="431" t="s">
        <v>11</v>
      </c>
      <c r="B32" s="432"/>
      <c r="C32" s="433">
        <v>1</v>
      </c>
      <c r="D32" s="433"/>
      <c r="E32" s="433">
        <v>5</v>
      </c>
      <c r="F32" s="433"/>
      <c r="G32" s="433">
        <v>6</v>
      </c>
      <c r="H32" s="433">
        <v>4</v>
      </c>
      <c r="I32" s="434">
        <v>11</v>
      </c>
    </row>
    <row r="33" spans="1:9" s="377" customFormat="1" ht="15" customHeight="1">
      <c r="A33" s="435" t="s">
        <v>22</v>
      </c>
      <c r="B33" s="424"/>
      <c r="C33" s="436"/>
      <c r="D33" s="436"/>
      <c r="E33" s="436"/>
      <c r="F33" s="436"/>
      <c r="G33" s="436"/>
      <c r="H33" s="436"/>
      <c r="I33" s="437"/>
    </row>
    <row r="34" spans="1:9" s="377" customFormat="1" ht="15" customHeight="1">
      <c r="A34" s="435"/>
      <c r="B34" s="424" t="s">
        <v>375</v>
      </c>
      <c r="C34" s="436">
        <v>1</v>
      </c>
      <c r="D34" s="436"/>
      <c r="E34" s="436">
        <v>2</v>
      </c>
      <c r="F34" s="436"/>
      <c r="G34" s="436">
        <v>1</v>
      </c>
      <c r="H34" s="436"/>
      <c r="I34" s="437"/>
    </row>
    <row r="35" spans="1:9" s="377" customFormat="1" ht="15" customHeight="1">
      <c r="A35" s="435"/>
      <c r="B35" s="424" t="s">
        <v>487</v>
      </c>
      <c r="C35" s="436"/>
      <c r="D35" s="436"/>
      <c r="E35" s="436"/>
      <c r="F35" s="436"/>
      <c r="G35" s="436">
        <v>1</v>
      </c>
      <c r="H35" s="436">
        <v>1</v>
      </c>
      <c r="I35" s="437">
        <v>4</v>
      </c>
    </row>
    <row r="36" spans="1:9" s="377" customFormat="1" ht="15" customHeight="1">
      <c r="A36" s="435" t="s">
        <v>190</v>
      </c>
      <c r="B36" s="424"/>
      <c r="C36" s="436"/>
      <c r="D36" s="436"/>
      <c r="E36" s="436"/>
      <c r="F36" s="436"/>
      <c r="G36" s="436"/>
      <c r="H36" s="436"/>
      <c r="I36" s="437"/>
    </row>
    <row r="37" spans="1:9" s="377" customFormat="1" ht="15" customHeight="1">
      <c r="A37" s="435"/>
      <c r="B37" s="424" t="s">
        <v>375</v>
      </c>
      <c r="C37" s="436"/>
      <c r="D37" s="436"/>
      <c r="E37" s="436">
        <v>1</v>
      </c>
      <c r="F37" s="436"/>
      <c r="G37" s="436">
        <v>1</v>
      </c>
      <c r="H37" s="436"/>
      <c r="I37" s="437"/>
    </row>
    <row r="38" spans="1:9" s="377" customFormat="1" ht="15" customHeight="1">
      <c r="A38" s="435"/>
      <c r="B38" s="424" t="s">
        <v>487</v>
      </c>
      <c r="C38" s="436"/>
      <c r="D38" s="436"/>
      <c r="E38" s="436"/>
      <c r="F38" s="436"/>
      <c r="G38" s="436">
        <v>1</v>
      </c>
      <c r="H38" s="436">
        <v>1</v>
      </c>
      <c r="I38" s="437">
        <v>4</v>
      </c>
    </row>
    <row r="39" spans="1:9" s="377" customFormat="1" ht="15" customHeight="1">
      <c r="A39" s="435" t="s">
        <v>192</v>
      </c>
      <c r="B39" s="424"/>
      <c r="C39" s="436"/>
      <c r="D39" s="436"/>
      <c r="E39" s="436"/>
      <c r="F39" s="436"/>
      <c r="G39" s="436"/>
      <c r="H39" s="436"/>
      <c r="I39" s="437"/>
    </row>
    <row r="40" spans="1:9" s="377" customFormat="1" ht="15" customHeight="1">
      <c r="A40" s="435"/>
      <c r="B40" s="424" t="s">
        <v>375</v>
      </c>
      <c r="C40" s="436"/>
      <c r="D40" s="436"/>
      <c r="E40" s="436">
        <v>1</v>
      </c>
      <c r="F40" s="436"/>
      <c r="G40" s="436"/>
      <c r="H40" s="436"/>
      <c r="I40" s="437"/>
    </row>
    <row r="41" spans="1:9" s="377" customFormat="1" ht="15" customHeight="1">
      <c r="A41" s="435" t="s">
        <v>191</v>
      </c>
      <c r="B41" s="424"/>
      <c r="C41" s="436"/>
      <c r="D41" s="436"/>
      <c r="E41" s="436"/>
      <c r="F41" s="436"/>
      <c r="G41" s="436"/>
      <c r="H41" s="436"/>
      <c r="I41" s="437"/>
    </row>
    <row r="42" spans="1:9" s="377" customFormat="1" ht="15" customHeight="1">
      <c r="A42" s="435"/>
      <c r="B42" s="424" t="s">
        <v>375</v>
      </c>
      <c r="C42" s="436"/>
      <c r="D42" s="436"/>
      <c r="E42" s="436">
        <v>1</v>
      </c>
      <c r="F42" s="436"/>
      <c r="G42" s="436"/>
      <c r="H42" s="436"/>
      <c r="I42" s="437"/>
    </row>
    <row r="43" spans="1:9" s="377" customFormat="1" ht="15" customHeight="1">
      <c r="A43" s="435"/>
      <c r="B43" s="424" t="s">
        <v>487</v>
      </c>
      <c r="C43" s="436"/>
      <c r="D43" s="436"/>
      <c r="E43" s="436"/>
      <c r="F43" s="436"/>
      <c r="G43" s="436"/>
      <c r="H43" s="436">
        <v>1</v>
      </c>
      <c r="I43" s="437">
        <v>1</v>
      </c>
    </row>
    <row r="44" spans="1:9" s="377" customFormat="1" ht="15" customHeight="1">
      <c r="A44" s="435" t="s">
        <v>356</v>
      </c>
      <c r="B44" s="424"/>
      <c r="C44" s="436"/>
      <c r="D44" s="436"/>
      <c r="E44" s="436"/>
      <c r="F44" s="436"/>
      <c r="G44" s="436"/>
      <c r="H44" s="436"/>
      <c r="I44" s="437"/>
    </row>
    <row r="45" spans="1:9" s="377" customFormat="1" ht="15" customHeight="1">
      <c r="A45" s="435"/>
      <c r="B45" s="424" t="s">
        <v>487</v>
      </c>
      <c r="C45" s="436"/>
      <c r="D45" s="436"/>
      <c r="E45" s="436"/>
      <c r="F45" s="436"/>
      <c r="G45" s="436">
        <v>1</v>
      </c>
      <c r="H45" s="436"/>
      <c r="I45" s="437">
        <v>1</v>
      </c>
    </row>
    <row r="46" spans="1:9" s="377" customFormat="1" ht="15" customHeight="1">
      <c r="A46" s="435" t="s">
        <v>377</v>
      </c>
      <c r="B46" s="424"/>
      <c r="C46" s="436"/>
      <c r="D46" s="436"/>
      <c r="E46" s="436"/>
      <c r="F46" s="436"/>
      <c r="G46" s="436"/>
      <c r="H46" s="436"/>
      <c r="I46" s="437"/>
    </row>
    <row r="47" spans="1:9" s="377" customFormat="1" ht="15" customHeight="1">
      <c r="A47" s="435"/>
      <c r="B47" s="424" t="s">
        <v>487</v>
      </c>
      <c r="C47" s="436"/>
      <c r="D47" s="436"/>
      <c r="E47" s="436"/>
      <c r="F47" s="436"/>
      <c r="G47" s="436">
        <v>1</v>
      </c>
      <c r="H47" s="436">
        <v>1</v>
      </c>
      <c r="I47" s="437"/>
    </row>
    <row r="48" spans="1:9" s="377" customFormat="1" ht="15" customHeight="1">
      <c r="A48" s="435" t="s">
        <v>355</v>
      </c>
      <c r="B48" s="424"/>
      <c r="C48" s="436"/>
      <c r="D48" s="436"/>
      <c r="E48" s="436"/>
      <c r="F48" s="436"/>
      <c r="G48" s="436"/>
      <c r="H48" s="436"/>
      <c r="I48" s="437"/>
    </row>
    <row r="49" spans="1:9" s="377" customFormat="1" ht="15" customHeight="1">
      <c r="A49" s="438"/>
      <c r="B49" s="439" t="s">
        <v>487</v>
      </c>
      <c r="C49" s="440"/>
      <c r="D49" s="440"/>
      <c r="E49" s="440"/>
      <c r="F49" s="440"/>
      <c r="G49" s="440"/>
      <c r="H49" s="440"/>
      <c r="I49" s="441">
        <v>1</v>
      </c>
    </row>
    <row r="50" spans="1:9" s="377" customFormat="1" ht="15" customHeight="1">
      <c r="A50"/>
      <c r="B50" s="424"/>
      <c r="C50" s="425"/>
      <c r="D50" s="425"/>
      <c r="E50" s="425"/>
      <c r="F50" s="425"/>
      <c r="G50" s="425"/>
      <c r="H50" s="425"/>
      <c r="I50" s="425"/>
    </row>
    <row r="51" spans="1:9" s="1" customFormat="1">
      <c r="D51" s="9"/>
      <c r="E51" s="9"/>
    </row>
    <row r="52" spans="1:9" s="1" customFormat="1">
      <c r="D52" s="9"/>
      <c r="E52" s="9"/>
    </row>
    <row r="53" spans="1:9" s="1" customFormat="1">
      <c r="D53" s="9"/>
      <c r="E53" s="9"/>
    </row>
    <row r="54" spans="1:9" s="1" customFormat="1">
      <c r="D54" s="9"/>
      <c r="E54" s="9"/>
    </row>
    <row r="55" spans="1:9" s="1" customFormat="1">
      <c r="D55" s="9"/>
      <c r="E55" s="9"/>
    </row>
    <row r="56" spans="1:9" s="1" customFormat="1">
      <c r="D56" s="9"/>
      <c r="E56" s="9"/>
    </row>
    <row r="57" spans="1:9" s="1" customFormat="1">
      <c r="D57" s="9"/>
      <c r="E57" s="9"/>
    </row>
    <row r="58" spans="1:9" s="1" customFormat="1">
      <c r="D58" s="9"/>
      <c r="E58" s="9"/>
    </row>
    <row r="59" spans="1:9" s="1" customFormat="1">
      <c r="D59" s="9"/>
      <c r="E59" s="9"/>
    </row>
    <row r="60" spans="1:9" s="1" customFormat="1">
      <c r="D60" s="9"/>
      <c r="E60" s="9"/>
    </row>
    <row r="61" spans="1:9" s="1" customFormat="1">
      <c r="D61" s="9"/>
      <c r="E61" s="9"/>
    </row>
    <row r="62" spans="1:9" s="1" customFormat="1">
      <c r="D62" s="9"/>
      <c r="E62" s="9"/>
    </row>
    <row r="63" spans="1:9" s="1" customFormat="1">
      <c r="D63" s="9"/>
      <c r="E63" s="9"/>
    </row>
    <row r="64" spans="1:9" s="1" customFormat="1">
      <c r="D64" s="9"/>
      <c r="E64" s="9"/>
    </row>
    <row r="65" spans="4:5" s="1" customFormat="1">
      <c r="D65" s="9"/>
      <c r="E65" s="9"/>
    </row>
    <row r="66" spans="4:5" s="1" customFormat="1">
      <c r="D66" s="9"/>
      <c r="E66" s="9"/>
    </row>
    <row r="67" spans="4:5" s="1" customFormat="1">
      <c r="D67" s="9"/>
      <c r="E67" s="9"/>
    </row>
    <row r="68" spans="4:5" s="1" customFormat="1">
      <c r="D68" s="9"/>
      <c r="E68" s="9"/>
    </row>
    <row r="69" spans="4:5" s="1" customFormat="1">
      <c r="D69" s="9"/>
      <c r="E69" s="9"/>
    </row>
    <row r="70" spans="4:5" s="1" customFormat="1">
      <c r="D70" s="9"/>
      <c r="E70" s="9"/>
    </row>
    <row r="71" spans="4:5" s="1" customFormat="1">
      <c r="D71" s="9"/>
      <c r="E71" s="9"/>
    </row>
    <row r="72" spans="4:5" s="1" customFormat="1">
      <c r="D72" s="9"/>
      <c r="E72" s="9"/>
    </row>
    <row r="73" spans="4:5" s="1" customFormat="1">
      <c r="D73" s="9"/>
      <c r="E73" s="9"/>
    </row>
    <row r="74" spans="4:5" s="1" customFormat="1">
      <c r="D74" s="9"/>
      <c r="E74" s="9"/>
    </row>
    <row r="75" spans="4:5" s="1" customFormat="1">
      <c r="D75" s="9"/>
      <c r="E75" s="9"/>
    </row>
    <row r="76" spans="4:5" s="1" customFormat="1">
      <c r="D76" s="9"/>
      <c r="E76" s="9"/>
    </row>
    <row r="77" spans="4:5" s="1" customFormat="1">
      <c r="D77" s="9"/>
      <c r="E77" s="9"/>
    </row>
    <row r="78" spans="4:5" s="1" customFormat="1">
      <c r="D78" s="9"/>
      <c r="E78" s="9"/>
    </row>
    <row r="79" spans="4:5" s="1" customFormat="1">
      <c r="D79" s="9"/>
      <c r="E79" s="9"/>
    </row>
    <row r="80" spans="4:5" s="1" customFormat="1">
      <c r="D80" s="9"/>
      <c r="E80" s="9"/>
    </row>
    <row r="81" spans="4:5" s="1" customFormat="1">
      <c r="D81" s="9"/>
      <c r="E81" s="9"/>
    </row>
    <row r="82" spans="4:5" s="1" customFormat="1">
      <c r="D82" s="9"/>
      <c r="E82" s="9"/>
    </row>
    <row r="83" spans="4:5" s="1" customFormat="1">
      <c r="D83" s="9"/>
      <c r="E83" s="9"/>
    </row>
    <row r="84" spans="4:5" s="1" customFormat="1">
      <c r="D84" s="9"/>
      <c r="E84" s="9"/>
    </row>
    <row r="85" spans="4:5" s="1" customFormat="1">
      <c r="D85" s="9"/>
      <c r="E85" s="9"/>
    </row>
    <row r="86" spans="4:5" s="1" customFormat="1">
      <c r="D86" s="9"/>
      <c r="E86" s="9"/>
    </row>
    <row r="87" spans="4:5" s="1" customFormat="1">
      <c r="D87" s="9"/>
      <c r="E87" s="9"/>
    </row>
    <row r="88" spans="4:5" s="1" customFormat="1">
      <c r="D88" s="9"/>
      <c r="E88" s="9"/>
    </row>
    <row r="89" spans="4:5" s="1" customFormat="1">
      <c r="D89" s="9"/>
      <c r="E89" s="9"/>
    </row>
    <row r="90" spans="4:5" s="1" customFormat="1">
      <c r="D90" s="9"/>
      <c r="E90" s="9"/>
    </row>
    <row r="91" spans="4:5" s="1" customFormat="1">
      <c r="D91" s="9"/>
      <c r="E91" s="9"/>
    </row>
    <row r="92" spans="4:5" s="1" customFormat="1">
      <c r="D92" s="9"/>
      <c r="E92" s="9"/>
    </row>
    <row r="93" spans="4:5" s="1" customFormat="1">
      <c r="D93" s="9"/>
      <c r="E93" s="9"/>
    </row>
    <row r="94" spans="4:5" s="1" customFormat="1">
      <c r="D94" s="9"/>
      <c r="E94" s="9"/>
    </row>
    <row r="95" spans="4:5" s="1" customFormat="1">
      <c r="D95" s="9"/>
      <c r="E95" s="9"/>
    </row>
    <row r="96" spans="4:5" s="1" customFormat="1">
      <c r="D96" s="9"/>
      <c r="E96" s="9"/>
    </row>
    <row r="97" spans="4:5" s="1" customFormat="1">
      <c r="D97" s="9"/>
      <c r="E97" s="9"/>
    </row>
    <row r="98" spans="4:5" s="1" customFormat="1">
      <c r="D98" s="9"/>
      <c r="E98" s="9"/>
    </row>
    <row r="99" spans="4:5" s="1" customFormat="1">
      <c r="D99" s="9"/>
      <c r="E99" s="9"/>
    </row>
    <row r="100" spans="4:5" s="1" customFormat="1">
      <c r="D100" s="9"/>
      <c r="E100" s="9"/>
    </row>
    <row r="101" spans="4:5" s="1" customFormat="1">
      <c r="D101" s="9"/>
      <c r="E101" s="9"/>
    </row>
    <row r="102" spans="4:5" s="1" customFormat="1">
      <c r="D102" s="9"/>
      <c r="E102" s="9"/>
    </row>
    <row r="103" spans="4:5" s="1" customFormat="1">
      <c r="D103" s="9"/>
      <c r="E103" s="9"/>
    </row>
    <row r="104" spans="4:5" s="1" customFormat="1">
      <c r="D104" s="9"/>
      <c r="E104" s="9"/>
    </row>
    <row r="105" spans="4:5" s="1" customFormat="1">
      <c r="D105" s="9"/>
      <c r="E105" s="9"/>
    </row>
    <row r="106" spans="4:5" s="1" customFormat="1">
      <c r="D106" s="9"/>
      <c r="E106" s="9"/>
    </row>
    <row r="107" spans="4:5" s="1" customFormat="1">
      <c r="D107" s="9"/>
      <c r="E107" s="9"/>
    </row>
    <row r="108" spans="4:5" s="1" customFormat="1">
      <c r="D108" s="9"/>
      <c r="E108" s="9"/>
    </row>
    <row r="109" spans="4:5" s="1" customFormat="1">
      <c r="D109" s="9"/>
      <c r="E109" s="9"/>
    </row>
    <row r="110" spans="4:5" s="1" customFormat="1">
      <c r="D110" s="9"/>
      <c r="E110" s="9"/>
    </row>
    <row r="111" spans="4:5" s="1" customFormat="1">
      <c r="D111" s="9"/>
      <c r="E111" s="9"/>
    </row>
    <row r="112" spans="4:5" s="1" customFormat="1">
      <c r="D112" s="9"/>
      <c r="E112" s="9"/>
    </row>
    <row r="113" spans="4:5" s="1" customFormat="1">
      <c r="D113" s="9"/>
      <c r="E113" s="9"/>
    </row>
    <row r="114" spans="4:5" s="1" customFormat="1">
      <c r="D114" s="9"/>
      <c r="E114" s="9"/>
    </row>
    <row r="115" spans="4:5" s="1" customFormat="1">
      <c r="D115" s="9"/>
      <c r="E115" s="9"/>
    </row>
    <row r="116" spans="4:5" s="1" customFormat="1">
      <c r="D116" s="9"/>
      <c r="E116" s="9"/>
    </row>
    <row r="117" spans="4:5" s="1" customFormat="1">
      <c r="D117" s="9"/>
      <c r="E117" s="9"/>
    </row>
    <row r="118" spans="4:5" s="1" customFormat="1">
      <c r="D118" s="9"/>
      <c r="E118" s="9"/>
    </row>
    <row r="119" spans="4:5" s="1" customFormat="1">
      <c r="D119" s="9"/>
      <c r="E119" s="9"/>
    </row>
    <row r="120" spans="4:5" s="1" customFormat="1">
      <c r="D120" s="9"/>
      <c r="E120" s="9"/>
    </row>
    <row r="121" spans="4:5" s="1" customFormat="1">
      <c r="D121" s="9"/>
      <c r="E121" s="9"/>
    </row>
    <row r="122" spans="4:5" s="1" customFormat="1">
      <c r="D122" s="9"/>
      <c r="E122" s="9"/>
    </row>
    <row r="123" spans="4:5" s="1" customFormat="1">
      <c r="D123" s="9"/>
      <c r="E123" s="9"/>
    </row>
    <row r="124" spans="4:5" s="1" customFormat="1">
      <c r="D124" s="9"/>
      <c r="E124" s="9"/>
    </row>
    <row r="125" spans="4:5" s="1" customFormat="1">
      <c r="D125" s="9"/>
      <c r="E125" s="9"/>
    </row>
    <row r="126" spans="4:5" s="1" customFormat="1">
      <c r="D126" s="9"/>
      <c r="E126" s="9"/>
    </row>
    <row r="127" spans="4:5" s="1" customFormat="1">
      <c r="D127" s="9"/>
      <c r="E127" s="9"/>
    </row>
    <row r="128" spans="4:5" s="1" customFormat="1">
      <c r="D128" s="9"/>
      <c r="E128" s="9"/>
    </row>
    <row r="129" spans="4:5" s="1" customFormat="1">
      <c r="D129" s="9"/>
      <c r="E129" s="9"/>
    </row>
    <row r="130" spans="4:5" s="1" customFormat="1">
      <c r="D130" s="9"/>
      <c r="E130" s="9"/>
    </row>
    <row r="131" spans="4:5" s="1" customFormat="1">
      <c r="D131" s="9"/>
      <c r="E131" s="9"/>
    </row>
    <row r="132" spans="4:5" s="1" customFormat="1">
      <c r="D132" s="9"/>
      <c r="E132" s="9"/>
    </row>
    <row r="133" spans="4:5" s="1" customFormat="1">
      <c r="D133" s="9"/>
      <c r="E133" s="9"/>
    </row>
    <row r="134" spans="4:5" s="1" customFormat="1">
      <c r="D134" s="9"/>
      <c r="E134" s="9"/>
    </row>
    <row r="135" spans="4:5" s="1" customFormat="1">
      <c r="D135" s="9"/>
      <c r="E135" s="9"/>
    </row>
    <row r="136" spans="4:5" s="1" customFormat="1">
      <c r="D136" s="9"/>
      <c r="E136" s="9"/>
    </row>
    <row r="137" spans="4:5" s="1" customFormat="1">
      <c r="D137" s="9"/>
      <c r="E137" s="9"/>
    </row>
    <row r="138" spans="4:5" s="1" customFormat="1">
      <c r="D138" s="9"/>
      <c r="E138" s="9"/>
    </row>
    <row r="139" spans="4:5" s="1" customFormat="1">
      <c r="D139" s="9"/>
      <c r="E139" s="9"/>
    </row>
    <row r="140" spans="4:5" s="1" customFormat="1">
      <c r="D140" s="9"/>
      <c r="E140" s="9"/>
    </row>
    <row r="141" spans="4:5" s="1" customFormat="1">
      <c r="D141" s="9"/>
      <c r="E141" s="9"/>
    </row>
    <row r="142" spans="4:5" s="1" customFormat="1">
      <c r="D142" s="9"/>
      <c r="E142" s="9"/>
    </row>
    <row r="143" spans="4:5" s="1" customFormat="1">
      <c r="D143" s="9"/>
      <c r="E143" s="9"/>
    </row>
    <row r="144" spans="4:5" s="1" customFormat="1">
      <c r="D144" s="9"/>
      <c r="E144" s="9"/>
    </row>
    <row r="145" spans="4:5" s="1" customFormat="1">
      <c r="D145" s="9"/>
      <c r="E145" s="9"/>
    </row>
    <row r="146" spans="4:5" s="1" customFormat="1">
      <c r="D146" s="9"/>
      <c r="E146" s="9"/>
    </row>
    <row r="147" spans="4:5" s="1" customFormat="1">
      <c r="D147" s="9"/>
      <c r="E147" s="9"/>
    </row>
    <row r="148" spans="4:5" s="1" customFormat="1">
      <c r="D148" s="9"/>
      <c r="E148" s="9"/>
    </row>
    <row r="149" spans="4:5" s="1" customFormat="1">
      <c r="D149" s="9"/>
      <c r="E149" s="9"/>
    </row>
    <row r="150" spans="4:5" s="1" customFormat="1">
      <c r="D150" s="9"/>
      <c r="E150" s="9"/>
    </row>
    <row r="151" spans="4:5" s="1" customFormat="1">
      <c r="D151" s="9"/>
      <c r="E151" s="9"/>
    </row>
    <row r="152" spans="4:5" s="1" customFormat="1">
      <c r="D152" s="9"/>
      <c r="E152" s="9"/>
    </row>
    <row r="153" spans="4:5" s="1" customFormat="1">
      <c r="D153" s="9"/>
      <c r="E153" s="9"/>
    </row>
    <row r="154" spans="4:5" s="1" customFormat="1">
      <c r="D154" s="9"/>
      <c r="E154" s="9"/>
    </row>
    <row r="155" spans="4:5" s="1" customFormat="1">
      <c r="D155" s="9"/>
      <c r="E155" s="9"/>
    </row>
    <row r="156" spans="4:5" s="1" customFormat="1">
      <c r="D156" s="9"/>
      <c r="E156" s="9"/>
    </row>
    <row r="157" spans="4:5" s="1" customFormat="1">
      <c r="D157" s="9"/>
      <c r="E157" s="9"/>
    </row>
    <row r="158" spans="4:5" s="1" customFormat="1">
      <c r="D158" s="9"/>
      <c r="E158" s="9"/>
    </row>
    <row r="159" spans="4:5" s="1" customFormat="1">
      <c r="D159" s="9"/>
      <c r="E159" s="9"/>
    </row>
    <row r="160" spans="4:5" s="1" customFormat="1">
      <c r="D160" s="9"/>
      <c r="E160" s="9"/>
    </row>
    <row r="161" spans="4:5" s="1" customFormat="1">
      <c r="D161" s="9"/>
      <c r="E161" s="9"/>
    </row>
    <row r="162" spans="4:5" s="1" customFormat="1">
      <c r="D162" s="9"/>
      <c r="E162" s="9"/>
    </row>
    <row r="163" spans="4:5" s="1" customFormat="1">
      <c r="D163" s="9"/>
      <c r="E163" s="9"/>
    </row>
    <row r="164" spans="4:5" s="1" customFormat="1">
      <c r="D164" s="9"/>
      <c r="E164" s="9"/>
    </row>
    <row r="165" spans="4:5" s="1" customFormat="1">
      <c r="D165" s="9"/>
      <c r="E165" s="9"/>
    </row>
    <row r="166" spans="4:5" s="1" customFormat="1">
      <c r="D166" s="9"/>
      <c r="E166" s="9"/>
    </row>
    <row r="167" spans="4:5" s="1" customFormat="1">
      <c r="D167" s="9"/>
      <c r="E167" s="9"/>
    </row>
    <row r="168" spans="4:5" s="1" customFormat="1">
      <c r="D168" s="9"/>
      <c r="E168" s="9"/>
    </row>
    <row r="169" spans="4:5" s="1" customFormat="1">
      <c r="D169" s="9"/>
      <c r="E169" s="9"/>
    </row>
    <row r="170" spans="4:5" s="1" customFormat="1">
      <c r="D170" s="9"/>
      <c r="E170" s="9"/>
    </row>
    <row r="171" spans="4:5" s="1" customFormat="1">
      <c r="D171" s="9"/>
      <c r="E171" s="9"/>
    </row>
    <row r="172" spans="4:5" s="1" customFormat="1">
      <c r="D172" s="9"/>
      <c r="E172" s="9"/>
    </row>
    <row r="173" spans="4:5" s="1" customFormat="1">
      <c r="D173" s="9"/>
      <c r="E173" s="9"/>
    </row>
    <row r="174" spans="4:5" s="1" customFormat="1">
      <c r="D174" s="9"/>
      <c r="E174" s="9"/>
    </row>
    <row r="175" spans="4:5" s="1" customFormat="1">
      <c r="D175" s="9"/>
      <c r="E175" s="9"/>
    </row>
    <row r="176" spans="4:5" s="1" customFormat="1">
      <c r="D176" s="9"/>
      <c r="E176" s="9"/>
    </row>
    <row r="177" spans="4:5" s="1" customFormat="1">
      <c r="D177" s="9"/>
      <c r="E177" s="9"/>
    </row>
    <row r="178" spans="4:5" s="1" customFormat="1">
      <c r="D178" s="9"/>
      <c r="E178" s="9"/>
    </row>
    <row r="179" spans="4:5" s="1" customFormat="1">
      <c r="D179" s="9"/>
      <c r="E179" s="9"/>
    </row>
    <row r="180" spans="4:5" s="1" customFormat="1">
      <c r="D180" s="9"/>
      <c r="E180" s="9"/>
    </row>
    <row r="181" spans="4:5" s="1" customFormat="1">
      <c r="D181" s="9"/>
      <c r="E181" s="9"/>
    </row>
    <row r="182" spans="4:5" s="1" customFormat="1">
      <c r="D182" s="9"/>
      <c r="E182" s="9"/>
    </row>
    <row r="183" spans="4:5" s="1" customFormat="1">
      <c r="D183" s="9"/>
      <c r="E183" s="9"/>
    </row>
    <row r="184" spans="4:5" s="1" customFormat="1">
      <c r="D184" s="9"/>
      <c r="E184" s="9"/>
    </row>
    <row r="185" spans="4:5" s="1" customFormat="1">
      <c r="D185" s="9"/>
      <c r="E185" s="9"/>
    </row>
    <row r="186" spans="4:5" s="1" customFormat="1">
      <c r="D186" s="9"/>
      <c r="E186" s="9"/>
    </row>
    <row r="187" spans="4:5" s="1" customFormat="1">
      <c r="D187" s="9"/>
      <c r="E187" s="9"/>
    </row>
    <row r="188" spans="4:5" s="1" customFormat="1">
      <c r="D188" s="9"/>
      <c r="E188" s="9"/>
    </row>
    <row r="189" spans="4:5" s="1" customFormat="1">
      <c r="D189" s="9"/>
      <c r="E189" s="9"/>
    </row>
    <row r="190" spans="4:5" s="1" customFormat="1">
      <c r="D190" s="9"/>
      <c r="E190" s="9"/>
    </row>
    <row r="191" spans="4:5" s="1" customFormat="1">
      <c r="D191" s="9"/>
      <c r="E191" s="9"/>
    </row>
    <row r="192" spans="4:5" s="1" customFormat="1">
      <c r="D192" s="9"/>
      <c r="E192" s="9"/>
    </row>
    <row r="193" spans="4:5" s="1" customFormat="1">
      <c r="D193" s="9"/>
      <c r="E193" s="9"/>
    </row>
    <row r="194" spans="4:5" s="1" customFormat="1">
      <c r="D194" s="9"/>
      <c r="E194" s="9"/>
    </row>
    <row r="195" spans="4:5" s="1" customFormat="1">
      <c r="D195" s="9"/>
      <c r="E195" s="9"/>
    </row>
    <row r="196" spans="4:5" s="1" customFormat="1">
      <c r="D196" s="9"/>
      <c r="E196" s="9"/>
    </row>
    <row r="197" spans="4:5" s="1" customFormat="1">
      <c r="D197" s="9"/>
      <c r="E197" s="9"/>
    </row>
    <row r="198" spans="4:5" s="1" customFormat="1">
      <c r="D198" s="9"/>
      <c r="E198" s="9"/>
    </row>
    <row r="199" spans="4:5" s="1" customFormat="1">
      <c r="D199" s="9"/>
      <c r="E199" s="9"/>
    </row>
    <row r="200" spans="4:5" s="1" customFormat="1">
      <c r="D200" s="9"/>
      <c r="E200" s="9"/>
    </row>
    <row r="201" spans="4:5" s="1" customFormat="1">
      <c r="D201" s="9"/>
      <c r="E201" s="9"/>
    </row>
    <row r="202" spans="4:5" s="1" customFormat="1">
      <c r="D202" s="9"/>
      <c r="E202" s="9"/>
    </row>
    <row r="203" spans="4:5" s="1" customFormat="1">
      <c r="D203" s="9"/>
      <c r="E203" s="9"/>
    </row>
    <row r="204" spans="4:5" s="1" customFormat="1">
      <c r="D204" s="9"/>
      <c r="E204" s="9"/>
    </row>
    <row r="205" spans="4:5" s="1" customFormat="1">
      <c r="D205" s="9"/>
      <c r="E205" s="9"/>
    </row>
    <row r="206" spans="4:5" s="1" customFormat="1">
      <c r="D206" s="9"/>
      <c r="E206" s="9"/>
    </row>
    <row r="207" spans="4:5" s="1" customFormat="1">
      <c r="D207" s="9"/>
      <c r="E207" s="9"/>
    </row>
    <row r="208" spans="4:5" s="1" customFormat="1">
      <c r="D208" s="9"/>
      <c r="E208" s="9"/>
    </row>
    <row r="209" spans="4:5" s="1" customFormat="1">
      <c r="D209" s="9"/>
      <c r="E209" s="9"/>
    </row>
    <row r="210" spans="4:5" s="1" customFormat="1">
      <c r="D210" s="9"/>
      <c r="E210" s="9"/>
    </row>
    <row r="211" spans="4:5" s="1" customFormat="1">
      <c r="D211" s="9"/>
      <c r="E211" s="9"/>
    </row>
    <row r="212" spans="4:5" s="1" customFormat="1">
      <c r="D212" s="9"/>
      <c r="E212" s="9"/>
    </row>
    <row r="213" spans="4:5" s="1" customFormat="1">
      <c r="D213" s="9"/>
      <c r="E213" s="9"/>
    </row>
    <row r="214" spans="4:5" s="1" customFormat="1">
      <c r="D214" s="9"/>
      <c r="E214" s="9"/>
    </row>
    <row r="215" spans="4:5" s="1" customFormat="1">
      <c r="D215" s="9"/>
      <c r="E215" s="9"/>
    </row>
    <row r="216" spans="4:5" s="1" customFormat="1">
      <c r="D216" s="9"/>
      <c r="E216" s="9"/>
    </row>
    <row r="217" spans="4:5" s="1" customFormat="1">
      <c r="D217" s="9"/>
      <c r="E217" s="9"/>
    </row>
    <row r="218" spans="4:5" s="1" customFormat="1">
      <c r="D218" s="9"/>
      <c r="E218" s="9"/>
    </row>
    <row r="219" spans="4:5" s="1" customFormat="1">
      <c r="D219" s="9"/>
      <c r="E219" s="9"/>
    </row>
    <row r="220" spans="4:5" s="1" customFormat="1">
      <c r="D220" s="9"/>
      <c r="E220" s="9"/>
    </row>
    <row r="221" spans="4:5" s="1" customFormat="1">
      <c r="D221" s="9"/>
      <c r="E221" s="9"/>
    </row>
    <row r="222" spans="4:5" s="1" customFormat="1">
      <c r="D222" s="9"/>
      <c r="E222" s="9"/>
    </row>
    <row r="223" spans="4:5" s="1" customFormat="1">
      <c r="D223" s="9"/>
      <c r="E223" s="9"/>
    </row>
    <row r="224" spans="4:5" s="1" customFormat="1">
      <c r="D224" s="9"/>
      <c r="E224" s="9"/>
    </row>
    <row r="225" spans="4:5" s="1" customFormat="1">
      <c r="D225" s="9"/>
      <c r="E225" s="9"/>
    </row>
    <row r="226" spans="4:5" s="1" customFormat="1">
      <c r="D226" s="9"/>
      <c r="E226" s="9"/>
    </row>
    <row r="227" spans="4:5" s="1" customFormat="1">
      <c r="D227" s="9"/>
      <c r="E227" s="9"/>
    </row>
    <row r="228" spans="4:5" s="1" customFormat="1">
      <c r="D228" s="9"/>
      <c r="E228" s="9"/>
    </row>
    <row r="229" spans="4:5" s="1" customFormat="1">
      <c r="D229" s="9"/>
      <c r="E229" s="9"/>
    </row>
    <row r="230" spans="4:5" s="1" customFormat="1">
      <c r="D230" s="9"/>
      <c r="E230" s="9"/>
    </row>
    <row r="231" spans="4:5" s="1" customFormat="1">
      <c r="D231" s="9"/>
      <c r="E231" s="9"/>
    </row>
    <row r="232" spans="4:5" s="1" customFormat="1">
      <c r="D232" s="9"/>
      <c r="E232" s="9"/>
    </row>
    <row r="233" spans="4:5" s="1" customFormat="1">
      <c r="D233" s="9"/>
      <c r="E233" s="9"/>
    </row>
    <row r="234" spans="4:5" s="1" customFormat="1">
      <c r="D234" s="9"/>
      <c r="E234" s="9"/>
    </row>
    <row r="235" spans="4:5" s="1" customFormat="1">
      <c r="D235" s="9"/>
      <c r="E235" s="9"/>
    </row>
    <row r="236" spans="4:5" s="1" customFormat="1">
      <c r="D236" s="9"/>
      <c r="E236" s="9"/>
    </row>
    <row r="237" spans="4:5" s="1" customFormat="1">
      <c r="D237" s="9"/>
      <c r="E237" s="9"/>
    </row>
    <row r="238" spans="4:5" s="1" customFormat="1">
      <c r="D238" s="9"/>
      <c r="E238" s="9"/>
    </row>
    <row r="239" spans="4:5" s="1" customFormat="1">
      <c r="D239" s="9"/>
      <c r="E239" s="9"/>
    </row>
    <row r="240" spans="4:5" s="1" customFormat="1">
      <c r="D240" s="9"/>
      <c r="E240" s="9"/>
    </row>
    <row r="241" spans="4:5" s="1" customFormat="1">
      <c r="D241" s="9"/>
      <c r="E241" s="9"/>
    </row>
    <row r="242" spans="4:5" s="1" customFormat="1">
      <c r="D242" s="9"/>
      <c r="E242" s="9"/>
    </row>
    <row r="243" spans="4:5" s="1" customFormat="1">
      <c r="D243" s="9"/>
      <c r="E243" s="9"/>
    </row>
    <row r="244" spans="4:5" s="1" customFormat="1">
      <c r="D244" s="9"/>
      <c r="E244" s="9"/>
    </row>
    <row r="245" spans="4:5" s="1" customFormat="1">
      <c r="D245" s="9"/>
      <c r="E245" s="9"/>
    </row>
    <row r="246" spans="4:5" s="1" customFormat="1">
      <c r="D246" s="9"/>
      <c r="E246" s="9"/>
    </row>
    <row r="247" spans="4:5" s="1" customFormat="1">
      <c r="D247" s="9"/>
      <c r="E247" s="9"/>
    </row>
    <row r="248" spans="4:5" s="1" customFormat="1">
      <c r="D248" s="9"/>
      <c r="E248" s="9"/>
    </row>
    <row r="249" spans="4:5" s="1" customFormat="1">
      <c r="D249" s="9"/>
      <c r="E249" s="9"/>
    </row>
    <row r="250" spans="4:5" s="1" customFormat="1">
      <c r="D250" s="9"/>
      <c r="E250" s="9"/>
    </row>
    <row r="251" spans="4:5" s="1" customFormat="1">
      <c r="D251" s="9"/>
      <c r="E251" s="9"/>
    </row>
    <row r="252" spans="4:5" s="1" customFormat="1">
      <c r="D252" s="9"/>
      <c r="E252" s="9"/>
    </row>
    <row r="253" spans="4:5" s="1" customFormat="1">
      <c r="D253" s="9"/>
      <c r="E253" s="9"/>
    </row>
    <row r="254" spans="4:5" s="1" customFormat="1">
      <c r="D254" s="9"/>
      <c r="E254" s="9"/>
    </row>
    <row r="255" spans="4:5" s="1" customFormat="1">
      <c r="D255" s="9"/>
      <c r="E255" s="9"/>
    </row>
    <row r="256" spans="4:5" s="1" customFormat="1">
      <c r="D256" s="9"/>
      <c r="E256" s="9"/>
    </row>
    <row r="257" spans="4:5" s="1" customFormat="1">
      <c r="D257" s="9"/>
      <c r="E257" s="9"/>
    </row>
    <row r="258" spans="4:5" s="1" customFormat="1">
      <c r="D258" s="9"/>
      <c r="E258" s="9"/>
    </row>
    <row r="259" spans="4:5" s="1" customFormat="1">
      <c r="D259" s="9"/>
      <c r="E259" s="9"/>
    </row>
    <row r="260" spans="4:5" s="1" customFormat="1">
      <c r="D260" s="9"/>
      <c r="E260" s="9"/>
    </row>
    <row r="261" spans="4:5" s="1" customFormat="1">
      <c r="D261" s="9"/>
      <c r="E261" s="9"/>
    </row>
    <row r="262" spans="4:5" s="1" customFormat="1">
      <c r="D262" s="9"/>
      <c r="E262" s="9"/>
    </row>
    <row r="263" spans="4:5" s="1" customFormat="1">
      <c r="D263" s="9"/>
      <c r="E263" s="9"/>
    </row>
    <row r="264" spans="4:5" s="1" customFormat="1">
      <c r="D264" s="9"/>
      <c r="E264" s="9"/>
    </row>
    <row r="265" spans="4:5" s="1" customFormat="1">
      <c r="D265" s="9"/>
      <c r="E265" s="9"/>
    </row>
    <row r="266" spans="4:5" s="1" customFormat="1">
      <c r="D266" s="9"/>
      <c r="E266" s="9"/>
    </row>
    <row r="267" spans="4:5" s="1" customFormat="1">
      <c r="D267" s="9"/>
      <c r="E267" s="9"/>
    </row>
    <row r="268" spans="4:5" s="1" customFormat="1">
      <c r="D268" s="9"/>
      <c r="E268" s="9"/>
    </row>
    <row r="269" spans="4:5" s="1" customFormat="1">
      <c r="D269" s="9"/>
      <c r="E269" s="9"/>
    </row>
    <row r="270" spans="4:5" s="1" customFormat="1">
      <c r="D270" s="9"/>
      <c r="E270" s="9"/>
    </row>
    <row r="271" spans="4:5" s="1" customFormat="1">
      <c r="D271" s="9"/>
      <c r="E271" s="9"/>
    </row>
    <row r="272" spans="4:5" s="1" customFormat="1">
      <c r="D272" s="9"/>
      <c r="E272" s="9"/>
    </row>
    <row r="273" spans="4:5" s="1" customFormat="1">
      <c r="D273" s="9"/>
      <c r="E273" s="9"/>
    </row>
    <row r="274" spans="4:5" s="1" customFormat="1">
      <c r="D274" s="9"/>
      <c r="E274" s="9"/>
    </row>
    <row r="275" spans="4:5" s="1" customFormat="1">
      <c r="D275" s="9"/>
      <c r="E275" s="9"/>
    </row>
    <row r="276" spans="4:5" s="1" customFormat="1">
      <c r="D276" s="9"/>
      <c r="E276" s="9"/>
    </row>
    <row r="277" spans="4:5" s="1" customFormat="1">
      <c r="D277" s="9"/>
      <c r="E277" s="9"/>
    </row>
    <row r="278" spans="4:5" s="1" customFormat="1">
      <c r="D278" s="9"/>
      <c r="E278" s="9"/>
    </row>
    <row r="279" spans="4:5" s="1" customFormat="1">
      <c r="D279" s="9"/>
      <c r="E279" s="9"/>
    </row>
    <row r="280" spans="4:5" s="1" customFormat="1">
      <c r="D280" s="9"/>
      <c r="E280" s="9"/>
    </row>
    <row r="281" spans="4:5" s="1" customFormat="1">
      <c r="D281" s="9"/>
      <c r="E281" s="9"/>
    </row>
    <row r="282" spans="4:5" s="1" customFormat="1">
      <c r="D282" s="9"/>
      <c r="E282" s="9"/>
    </row>
    <row r="283" spans="4:5" s="1" customFormat="1">
      <c r="D283" s="9"/>
      <c r="E283" s="9"/>
    </row>
    <row r="284" spans="4:5" s="1" customFormat="1">
      <c r="D284" s="9"/>
      <c r="E284" s="9"/>
    </row>
    <row r="285" spans="4:5" s="1" customFormat="1">
      <c r="D285" s="9"/>
      <c r="E285" s="9"/>
    </row>
    <row r="286" spans="4:5" s="1" customFormat="1">
      <c r="D286" s="9"/>
      <c r="E286" s="9"/>
    </row>
    <row r="287" spans="4:5" s="1" customFormat="1">
      <c r="D287" s="9"/>
      <c r="E287" s="9"/>
    </row>
    <row r="288" spans="4:5" s="1" customFormat="1">
      <c r="D288" s="9"/>
      <c r="E288" s="9"/>
    </row>
    <row r="289" spans="4:5" s="1" customFormat="1">
      <c r="D289" s="9"/>
      <c r="E289" s="9"/>
    </row>
    <row r="290" spans="4:5" s="1" customFormat="1">
      <c r="D290" s="9"/>
      <c r="E290" s="9"/>
    </row>
    <row r="291" spans="4:5" s="1" customFormat="1">
      <c r="D291" s="9"/>
      <c r="E291" s="9"/>
    </row>
    <row r="292" spans="4:5" s="1" customFormat="1">
      <c r="D292" s="9"/>
      <c r="E292" s="9"/>
    </row>
    <row r="293" spans="4:5" s="1" customFormat="1">
      <c r="D293" s="9"/>
      <c r="E293" s="9"/>
    </row>
    <row r="294" spans="4:5" s="1" customFormat="1">
      <c r="D294" s="9"/>
      <c r="E294" s="9"/>
    </row>
    <row r="295" spans="4:5" s="1" customFormat="1">
      <c r="D295" s="9"/>
      <c r="E295" s="9"/>
    </row>
    <row r="296" spans="4:5" s="1" customFormat="1">
      <c r="D296" s="9"/>
      <c r="E296" s="9"/>
    </row>
    <row r="297" spans="4:5" s="1" customFormat="1">
      <c r="D297" s="9"/>
      <c r="E297" s="9"/>
    </row>
    <row r="298" spans="4:5" s="1" customFormat="1">
      <c r="D298" s="9"/>
      <c r="E298" s="9"/>
    </row>
    <row r="299" spans="4:5" s="1" customFormat="1">
      <c r="D299" s="9"/>
      <c r="E299" s="9"/>
    </row>
    <row r="300" spans="4:5" s="1" customFormat="1">
      <c r="D300" s="9"/>
      <c r="E300" s="9"/>
    </row>
    <row r="301" spans="4:5" s="1" customFormat="1">
      <c r="D301" s="9"/>
      <c r="E301" s="9"/>
    </row>
    <row r="302" spans="4:5" s="1" customFormat="1">
      <c r="D302" s="9"/>
      <c r="E302" s="9"/>
    </row>
    <row r="303" spans="4:5" s="1" customFormat="1">
      <c r="D303" s="9"/>
      <c r="E303" s="9"/>
    </row>
    <row r="304" spans="4:5" s="1" customFormat="1">
      <c r="D304" s="9"/>
      <c r="E304" s="9"/>
    </row>
    <row r="305" spans="4:5" s="1" customFormat="1">
      <c r="D305" s="9"/>
      <c r="E305" s="9"/>
    </row>
    <row r="306" spans="4:5" s="1" customFormat="1">
      <c r="D306" s="9"/>
      <c r="E306" s="9"/>
    </row>
    <row r="307" spans="4:5" s="1" customFormat="1">
      <c r="D307" s="9"/>
      <c r="E307" s="9"/>
    </row>
    <row r="308" spans="4:5" s="1" customFormat="1">
      <c r="D308" s="9"/>
      <c r="E308" s="9"/>
    </row>
    <row r="309" spans="4:5" s="1" customFormat="1">
      <c r="D309" s="9"/>
      <c r="E309" s="9"/>
    </row>
    <row r="310" spans="4:5" s="1" customFormat="1">
      <c r="D310" s="9"/>
      <c r="E310" s="9"/>
    </row>
    <row r="311" spans="4:5" s="1" customFormat="1">
      <c r="D311" s="9"/>
      <c r="E311" s="9"/>
    </row>
    <row r="312" spans="4:5" s="1" customFormat="1">
      <c r="D312" s="9"/>
      <c r="E312" s="9"/>
    </row>
    <row r="313" spans="4:5" s="1" customFormat="1">
      <c r="D313" s="9"/>
      <c r="E313" s="9"/>
    </row>
    <row r="314" spans="4:5" s="1" customFormat="1">
      <c r="D314" s="9"/>
      <c r="E314" s="9"/>
    </row>
    <row r="315" spans="4:5" s="1" customFormat="1">
      <c r="D315" s="9"/>
      <c r="E315" s="9"/>
    </row>
    <row r="316" spans="4:5" s="1" customFormat="1">
      <c r="D316" s="9"/>
      <c r="E316" s="9"/>
    </row>
    <row r="317" spans="4:5" s="1" customFormat="1">
      <c r="D317" s="9"/>
      <c r="E317" s="9"/>
    </row>
    <row r="318" spans="4:5" s="1" customFormat="1">
      <c r="D318" s="9"/>
      <c r="E318" s="9"/>
    </row>
    <row r="319" spans="4:5" s="1" customFormat="1">
      <c r="D319" s="9"/>
      <c r="E319" s="9"/>
    </row>
    <row r="320" spans="4:5" s="1" customFormat="1">
      <c r="D320" s="9"/>
      <c r="E320" s="9"/>
    </row>
    <row r="321" spans="4:5" s="1" customFormat="1">
      <c r="D321" s="9"/>
      <c r="E321" s="9"/>
    </row>
    <row r="322" spans="4:5" s="1" customFormat="1">
      <c r="D322" s="9"/>
      <c r="E322" s="9"/>
    </row>
    <row r="323" spans="4:5" s="1" customFormat="1">
      <c r="D323" s="9"/>
      <c r="E323" s="9"/>
    </row>
    <row r="324" spans="4:5" s="1" customFormat="1">
      <c r="D324" s="9"/>
      <c r="E324" s="9"/>
    </row>
    <row r="325" spans="4:5" s="1" customFormat="1">
      <c r="D325" s="9"/>
      <c r="E325" s="9"/>
    </row>
    <row r="326" spans="4:5" s="1" customFormat="1">
      <c r="D326" s="9"/>
      <c r="E326" s="9"/>
    </row>
    <row r="327" spans="4:5" s="1" customFormat="1">
      <c r="D327" s="9"/>
      <c r="E327" s="9"/>
    </row>
    <row r="328" spans="4:5" s="1" customFormat="1">
      <c r="D328" s="9"/>
      <c r="E328" s="9"/>
    </row>
    <row r="329" spans="4:5" s="1" customFormat="1">
      <c r="D329" s="9"/>
      <c r="E329" s="9"/>
    </row>
    <row r="330" spans="4:5" s="1" customFormat="1">
      <c r="D330" s="9"/>
      <c r="E330" s="9"/>
    </row>
    <row r="331" spans="4:5" s="1" customFormat="1">
      <c r="D331" s="9"/>
      <c r="E331" s="9"/>
    </row>
    <row r="332" spans="4:5" s="1" customFormat="1">
      <c r="D332" s="9"/>
      <c r="E332" s="9"/>
    </row>
    <row r="333" spans="4:5" s="1" customFormat="1">
      <c r="D333" s="9"/>
      <c r="E333" s="9"/>
    </row>
    <row r="334" spans="4:5" s="1" customFormat="1">
      <c r="D334" s="9"/>
      <c r="E334" s="9"/>
    </row>
    <row r="335" spans="4:5" s="1" customFormat="1">
      <c r="D335" s="9"/>
      <c r="E335" s="9"/>
    </row>
    <row r="336" spans="4:5" s="1" customFormat="1">
      <c r="D336" s="9"/>
      <c r="E336" s="9"/>
    </row>
    <row r="337" spans="4:5" s="1" customFormat="1">
      <c r="D337" s="9"/>
      <c r="E337" s="9"/>
    </row>
    <row r="338" spans="4:5" s="1" customFormat="1">
      <c r="D338" s="9"/>
      <c r="E338" s="9"/>
    </row>
    <row r="339" spans="4:5" s="1" customFormat="1">
      <c r="D339" s="9"/>
      <c r="E339" s="9"/>
    </row>
    <row r="340" spans="4:5" s="1" customFormat="1">
      <c r="D340" s="9"/>
      <c r="E340" s="9"/>
    </row>
    <row r="341" spans="4:5" s="1" customFormat="1">
      <c r="D341" s="9"/>
      <c r="E341" s="9"/>
    </row>
    <row r="342" spans="4:5" s="1" customFormat="1">
      <c r="D342" s="9"/>
      <c r="E342" s="9"/>
    </row>
    <row r="343" spans="4:5" s="1" customFormat="1">
      <c r="D343" s="9"/>
      <c r="E343" s="9"/>
    </row>
    <row r="344" spans="4:5" s="1" customFormat="1">
      <c r="D344" s="9"/>
      <c r="E344" s="9"/>
    </row>
    <row r="345" spans="4:5" s="1" customFormat="1">
      <c r="D345" s="9"/>
      <c r="E345" s="9"/>
    </row>
    <row r="346" spans="4:5" s="1" customFormat="1">
      <c r="D346" s="9"/>
      <c r="E346" s="9"/>
    </row>
    <row r="347" spans="4:5" s="1" customFormat="1">
      <c r="D347" s="9"/>
      <c r="E347" s="9"/>
    </row>
    <row r="348" spans="4:5" s="1" customFormat="1">
      <c r="D348" s="9"/>
      <c r="E348" s="9"/>
    </row>
    <row r="349" spans="4:5" s="1" customFormat="1">
      <c r="D349" s="9"/>
      <c r="E349" s="9"/>
    </row>
    <row r="350" spans="4:5" s="1" customFormat="1">
      <c r="D350" s="9"/>
      <c r="E350" s="9"/>
    </row>
    <row r="351" spans="4:5" s="1" customFormat="1">
      <c r="D351" s="9"/>
      <c r="E351" s="9"/>
    </row>
    <row r="352" spans="4:5" s="1" customFormat="1">
      <c r="D352" s="9"/>
      <c r="E352" s="9"/>
    </row>
    <row r="353" spans="4:5" s="1" customFormat="1">
      <c r="D353" s="9"/>
      <c r="E353" s="9"/>
    </row>
    <row r="354" spans="4:5" s="1" customFormat="1">
      <c r="D354" s="9"/>
      <c r="E354" s="9"/>
    </row>
    <row r="355" spans="4:5" s="1" customFormat="1">
      <c r="D355" s="9"/>
      <c r="E355" s="9"/>
    </row>
    <row r="356" spans="4:5" s="1" customFormat="1">
      <c r="D356" s="9"/>
      <c r="E356" s="9"/>
    </row>
    <row r="357" spans="4:5" s="1" customFormat="1">
      <c r="D357" s="9"/>
      <c r="E357" s="9"/>
    </row>
    <row r="358" spans="4:5" s="1" customFormat="1">
      <c r="D358" s="9"/>
      <c r="E358" s="9"/>
    </row>
    <row r="359" spans="4:5" s="1" customFormat="1">
      <c r="D359" s="9"/>
      <c r="E359" s="9"/>
    </row>
    <row r="360" spans="4:5" s="1" customFormat="1">
      <c r="D360" s="9"/>
      <c r="E360" s="9"/>
    </row>
    <row r="361" spans="4:5" s="1" customFormat="1">
      <c r="D361" s="9"/>
      <c r="E361" s="9"/>
    </row>
    <row r="362" spans="4:5" s="1" customFormat="1">
      <c r="D362" s="9"/>
      <c r="E362" s="9"/>
    </row>
    <row r="363" spans="4:5" s="1" customFormat="1">
      <c r="D363" s="9"/>
      <c r="E363" s="9"/>
    </row>
    <row r="364" spans="4:5" s="1" customFormat="1">
      <c r="D364" s="9"/>
      <c r="E364" s="9"/>
    </row>
    <row r="365" spans="4:5" s="1" customFormat="1">
      <c r="D365" s="9"/>
      <c r="E365" s="9"/>
    </row>
    <row r="366" spans="4:5" s="1" customFormat="1">
      <c r="D366" s="9"/>
      <c r="E366" s="9"/>
    </row>
    <row r="367" spans="4:5" s="1" customFormat="1">
      <c r="D367" s="9"/>
      <c r="E367" s="9"/>
    </row>
    <row r="368" spans="4:5" s="1" customFormat="1">
      <c r="D368" s="9"/>
      <c r="E368" s="9"/>
    </row>
    <row r="369" spans="1:5" s="1" customFormat="1">
      <c r="D369" s="9"/>
      <c r="E369" s="9"/>
    </row>
    <row r="370" spans="1:5" s="1" customFormat="1">
      <c r="D370" s="9"/>
      <c r="E370" s="9"/>
    </row>
    <row r="371" spans="1:5">
      <c r="A371" s="1"/>
    </row>
  </sheetData>
  <sheetProtection algorithmName="SHA-512" hashValue="jyRfDs/7QXuNDKEsOEYtM9bq2vWRg8k4sya7Os19dUOTuR+/PzTHwcnMaO3Or8kekwlueoI8BJhFS8nyqiavUw==" saltValue="+dft+S9uXNiYHZYA8Rp7jg==" spinCount="100000" sheet="1" objects="1" scenarios="1"/>
  <mergeCells count="53">
    <mergeCell ref="B20:C20"/>
    <mergeCell ref="D20:E20"/>
    <mergeCell ref="F20:G20"/>
    <mergeCell ref="B23:C23"/>
    <mergeCell ref="D23:E23"/>
    <mergeCell ref="F23:G23"/>
    <mergeCell ref="B21:C21"/>
    <mergeCell ref="D21:E21"/>
    <mergeCell ref="F21:G21"/>
    <mergeCell ref="B22:C22"/>
    <mergeCell ref="D22:E22"/>
    <mergeCell ref="F22:G22"/>
    <mergeCell ref="A2:C2"/>
    <mergeCell ref="A11:C11"/>
    <mergeCell ref="B15:C15"/>
    <mergeCell ref="D15:E15"/>
    <mergeCell ref="F15:G15"/>
    <mergeCell ref="A13:G13"/>
    <mergeCell ref="B14:C14"/>
    <mergeCell ref="D14:E14"/>
    <mergeCell ref="F14:G14"/>
    <mergeCell ref="A17:G17"/>
    <mergeCell ref="M23:N23"/>
    <mergeCell ref="O23:P23"/>
    <mergeCell ref="Q23:R23"/>
    <mergeCell ref="B24:C24"/>
    <mergeCell ref="D24:E24"/>
    <mergeCell ref="F24:G24"/>
    <mergeCell ref="M24:N24"/>
    <mergeCell ref="O24:P24"/>
    <mergeCell ref="Q24:R24"/>
    <mergeCell ref="B18:C18"/>
    <mergeCell ref="D18:E18"/>
    <mergeCell ref="F18:G18"/>
    <mergeCell ref="B19:C19"/>
    <mergeCell ref="D19:E19"/>
    <mergeCell ref="F19:G19"/>
    <mergeCell ref="O25:P25"/>
    <mergeCell ref="Q25:R25"/>
    <mergeCell ref="B26:C26"/>
    <mergeCell ref="D26:E26"/>
    <mergeCell ref="F26:G26"/>
    <mergeCell ref="M26:N26"/>
    <mergeCell ref="O26:P26"/>
    <mergeCell ref="Q26:R26"/>
    <mergeCell ref="B25:C25"/>
    <mergeCell ref="D25:E25"/>
    <mergeCell ref="F25:G25"/>
    <mergeCell ref="A29:G29"/>
    <mergeCell ref="B27:C27"/>
    <mergeCell ref="D27:E27"/>
    <mergeCell ref="F27:G27"/>
    <mergeCell ref="M25:N25"/>
  </mergeCells>
  <conditionalFormatting sqref="A30:I50">
    <cfRule type="expression" priority="1" stopIfTrue="1">
      <formula>SEARCH("FUENTE: ",$A30)=1</formula>
    </cfRule>
    <cfRule type="expression" dxfId="20" priority="2">
      <formula>SEARCH("FACULTAD",$A30)=1</formula>
    </cfRule>
    <cfRule type="expression" dxfId="19" priority="3">
      <formula>SEARCH("ESCUELA",$A30)=1</formula>
    </cfRule>
    <cfRule type="expression" dxfId="18" priority="4">
      <formula>SEARCH("ESCUELA",$A30)=1</formula>
    </cfRule>
    <cfRule type="expression" dxfId="17" priority="5">
      <formula>SEARCH("FACULTAD",$A30)=1</formula>
    </cfRule>
    <cfRule type="expression" dxfId="16" priority="6">
      <formula>LEN($A30)&gt;0</formula>
    </cfRule>
  </conditionalFormatting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454F4-9BAA-D047-A3BE-859B6B5C917D}">
  <dimension ref="A1:GD442"/>
  <sheetViews>
    <sheetView topLeftCell="A14" zoomScale="160" zoomScaleNormal="160" workbookViewId="0">
      <selection activeCell="F65" sqref="F65"/>
    </sheetView>
  </sheetViews>
  <sheetFormatPr baseColWidth="10" defaultColWidth="11.5" defaultRowHeight="15"/>
  <cols>
    <col min="1" max="1" width="60.1640625" customWidth="1"/>
    <col min="2" max="2" width="11.33203125" customWidth="1"/>
    <col min="3" max="3" width="8.5" customWidth="1"/>
    <col min="4" max="4" width="9.1640625" style="10" customWidth="1"/>
    <col min="5" max="5" width="8.6640625" style="9" customWidth="1"/>
    <col min="6" max="6" width="10.1640625" customWidth="1"/>
    <col min="7" max="7" width="8.5" customWidth="1"/>
    <col min="8" max="8" width="10.6640625" customWidth="1"/>
  </cols>
  <sheetData>
    <row r="1" spans="1:186" s="1" customFormat="1"/>
    <row r="2" spans="1:186" s="1" customFormat="1" ht="21">
      <c r="A2" s="1044" t="s">
        <v>362</v>
      </c>
      <c r="B2" s="1044"/>
      <c r="C2" s="1044"/>
    </row>
    <row r="3" spans="1:186" s="54" customFormat="1" ht="16">
      <c r="A3" s="421" t="s">
        <v>482</v>
      </c>
    </row>
    <row r="4" spans="1:186" s="54" customFormat="1" ht="16">
      <c r="A4" s="421" t="s">
        <v>483</v>
      </c>
    </row>
    <row r="5" spans="1:186" s="54" customFormat="1" ht="16">
      <c r="A5" s="422"/>
    </row>
    <row r="6" spans="1:186" s="1" customFormat="1">
      <c r="A6" s="75" t="s">
        <v>476</v>
      </c>
    </row>
    <row r="7" spans="1:186" s="1" customFormat="1">
      <c r="A7" s="75" t="s">
        <v>364</v>
      </c>
    </row>
    <row r="8" spans="1:186" s="1" customFormat="1" ht="15" customHeight="1">
      <c r="A8" s="420" t="s">
        <v>477</v>
      </c>
      <c r="B8" s="34"/>
      <c r="C8" s="34"/>
      <c r="D8" s="34"/>
      <c r="E8" s="34"/>
      <c r="F8" s="34"/>
      <c r="G8" s="34"/>
      <c r="H8" s="34"/>
    </row>
    <row r="9" spans="1:186" s="1" customFormat="1">
      <c r="A9" s="420" t="s">
        <v>478</v>
      </c>
      <c r="B9" s="34"/>
      <c r="C9" s="34"/>
      <c r="D9" s="34"/>
      <c r="E9" s="34"/>
      <c r="F9" s="34"/>
      <c r="G9" s="34"/>
      <c r="H9" s="34"/>
    </row>
    <row r="10" spans="1:186" s="1" customFormat="1">
      <c r="A10" s="420" t="s">
        <v>363</v>
      </c>
      <c r="B10" s="34"/>
      <c r="C10" s="34"/>
      <c r="D10" s="34"/>
      <c r="E10" s="34"/>
      <c r="F10" s="34"/>
      <c r="G10" s="34"/>
      <c r="H10" s="34"/>
      <c r="I10" s="34"/>
    </row>
    <row r="11" spans="1:186" s="1" customFormat="1" ht="15" customHeight="1">
      <c r="A11" s="1045" t="s">
        <v>479</v>
      </c>
      <c r="B11" s="1046"/>
      <c r="C11" s="1046"/>
    </row>
    <row r="12" spans="1:186" s="1" customFormat="1" ht="15" customHeight="1">
      <c r="A12" s="76"/>
      <c r="B12" s="76"/>
      <c r="C12" s="76"/>
    </row>
    <row r="13" spans="1:186" s="7" customFormat="1" ht="23.25" customHeight="1">
      <c r="A13" s="447" t="s">
        <v>489</v>
      </c>
      <c r="B13" s="1048" t="s">
        <v>365</v>
      </c>
      <c r="C13" s="1048"/>
      <c r="D13" s="1048"/>
      <c r="E13" s="1048"/>
      <c r="F13" s="1048"/>
      <c r="G13" s="1048"/>
      <c r="H13" s="1048" t="s">
        <v>366</v>
      </c>
      <c r="I13" s="1048"/>
      <c r="J13" s="1048"/>
      <c r="K13" s="1048"/>
      <c r="L13" s="1048"/>
      <c r="M13" s="1048"/>
      <c r="N13" s="1048" t="s">
        <v>367</v>
      </c>
      <c r="O13" s="1048"/>
      <c r="P13" s="1048"/>
      <c r="Q13" s="1048"/>
      <c r="R13" s="1048"/>
      <c r="S13" s="1048"/>
      <c r="T13" s="1047" t="s">
        <v>368</v>
      </c>
      <c r="U13" s="1047"/>
      <c r="V13" s="1047"/>
      <c r="W13" s="1047"/>
      <c r="X13" s="1047"/>
      <c r="Y13" s="1047"/>
      <c r="Z13" s="1047" t="s">
        <v>369</v>
      </c>
      <c r="AA13" s="1047"/>
      <c r="AB13" s="1047"/>
      <c r="AC13" s="1047"/>
      <c r="AD13" s="1047"/>
      <c r="AE13" s="1047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</row>
    <row r="14" spans="1:186" s="7" customFormat="1" ht="20.25" customHeight="1">
      <c r="A14" s="442" t="s">
        <v>249</v>
      </c>
      <c r="B14" s="327" t="s">
        <v>9</v>
      </c>
      <c r="C14" s="327" t="s">
        <v>10</v>
      </c>
      <c r="D14" s="327" t="s">
        <v>257</v>
      </c>
      <c r="E14" s="327" t="s">
        <v>258</v>
      </c>
      <c r="F14" s="327" t="s">
        <v>328</v>
      </c>
      <c r="G14" s="327" t="s">
        <v>401</v>
      </c>
      <c r="H14" s="327" t="s">
        <v>9</v>
      </c>
      <c r="I14" s="327" t="s">
        <v>10</v>
      </c>
      <c r="J14" s="327" t="s">
        <v>257</v>
      </c>
      <c r="K14" s="327" t="s">
        <v>258</v>
      </c>
      <c r="L14" s="327" t="s">
        <v>328</v>
      </c>
      <c r="M14" s="327" t="s">
        <v>401</v>
      </c>
      <c r="N14" s="327" t="s">
        <v>9</v>
      </c>
      <c r="O14" s="327" t="s">
        <v>10</v>
      </c>
      <c r="P14" s="327" t="s">
        <v>257</v>
      </c>
      <c r="Q14" s="327" t="s">
        <v>258</v>
      </c>
      <c r="R14" s="327" t="s">
        <v>328</v>
      </c>
      <c r="S14" s="327" t="s">
        <v>401</v>
      </c>
      <c r="T14" s="77" t="s">
        <v>9</v>
      </c>
      <c r="U14" s="77" t="s">
        <v>10</v>
      </c>
      <c r="V14" s="77" t="s">
        <v>257</v>
      </c>
      <c r="W14" s="77" t="s">
        <v>258</v>
      </c>
      <c r="X14" s="77" t="s">
        <v>328</v>
      </c>
      <c r="Y14" s="77" t="s">
        <v>401</v>
      </c>
      <c r="Z14" s="77" t="s">
        <v>9</v>
      </c>
      <c r="AA14" s="77" t="s">
        <v>10</v>
      </c>
      <c r="AB14" s="77" t="s">
        <v>257</v>
      </c>
      <c r="AC14" s="77" t="s">
        <v>258</v>
      </c>
      <c r="AD14" s="77" t="s">
        <v>328</v>
      </c>
      <c r="AE14" s="77" t="s">
        <v>401</v>
      </c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</row>
    <row r="15" spans="1:186" s="1" customFormat="1">
      <c r="A15" s="423" t="s">
        <v>488</v>
      </c>
      <c r="B15" s="443">
        <v>195</v>
      </c>
      <c r="C15" s="443">
        <v>207</v>
      </c>
      <c r="D15" s="443">
        <v>219</v>
      </c>
      <c r="E15" s="443">
        <v>235</v>
      </c>
      <c r="F15" s="98">
        <v>244</v>
      </c>
      <c r="G15" s="98">
        <v>270</v>
      </c>
      <c r="H15" s="443">
        <v>687</v>
      </c>
      <c r="I15" s="443">
        <v>704</v>
      </c>
      <c r="J15" s="443">
        <v>698</v>
      </c>
      <c r="K15" s="443">
        <v>727</v>
      </c>
      <c r="L15" s="98">
        <v>719</v>
      </c>
      <c r="M15" s="98">
        <v>843</v>
      </c>
      <c r="N15" s="443">
        <v>910</v>
      </c>
      <c r="O15" s="443">
        <v>1147</v>
      </c>
      <c r="P15" s="443">
        <v>1126</v>
      </c>
      <c r="Q15" s="443">
        <v>1183</v>
      </c>
      <c r="R15" s="443">
        <v>1236</v>
      </c>
      <c r="S15" s="98">
        <v>1341</v>
      </c>
      <c r="T15" s="80">
        <v>28.384279475982531</v>
      </c>
      <c r="U15" s="80">
        <v>29.40340909090909</v>
      </c>
      <c r="V15" s="80">
        <v>31.375358166189113</v>
      </c>
      <c r="W15" s="80">
        <v>32.324621733149932</v>
      </c>
      <c r="X15" s="80">
        <v>33.936022253129345</v>
      </c>
      <c r="Y15" s="80">
        <v>32.028469750889677</v>
      </c>
      <c r="Z15" s="80">
        <v>21.428571428571427</v>
      </c>
      <c r="AA15" s="80">
        <v>18.047079337401918</v>
      </c>
      <c r="AB15" s="80">
        <v>19.449378330373001</v>
      </c>
      <c r="AC15" s="80">
        <v>19.864750633981402</v>
      </c>
      <c r="AD15" s="80">
        <v>19.741100323624597</v>
      </c>
      <c r="AE15" s="80">
        <v>20.134228187919462</v>
      </c>
    </row>
    <row r="16" spans="1:186" s="1" customFormat="1">
      <c r="A16" s="444" t="s">
        <v>385</v>
      </c>
      <c r="B16" s="78">
        <v>192</v>
      </c>
      <c r="C16" s="78">
        <v>198</v>
      </c>
      <c r="D16" s="78">
        <v>208</v>
      </c>
      <c r="E16" s="78">
        <v>219</v>
      </c>
      <c r="F16" s="79">
        <v>224</v>
      </c>
      <c r="G16" s="79">
        <v>254</v>
      </c>
      <c r="H16" s="78">
        <v>682</v>
      </c>
      <c r="I16" s="78">
        <v>677</v>
      </c>
      <c r="J16" s="78">
        <v>671</v>
      </c>
      <c r="K16" s="78">
        <v>692</v>
      </c>
      <c r="L16" s="79">
        <v>688</v>
      </c>
      <c r="M16" s="79">
        <v>812</v>
      </c>
      <c r="N16" s="78">
        <v>904</v>
      </c>
      <c r="O16" s="78">
        <v>960</v>
      </c>
      <c r="P16" s="78">
        <v>967</v>
      </c>
      <c r="Q16" s="78">
        <v>1014</v>
      </c>
      <c r="R16" s="78">
        <v>1030</v>
      </c>
      <c r="S16" s="79">
        <v>1010</v>
      </c>
      <c r="T16" s="80">
        <v>28.152492668621701</v>
      </c>
      <c r="U16" s="80">
        <v>29.246676514032497</v>
      </c>
      <c r="V16" s="80">
        <v>30.998509687034279</v>
      </c>
      <c r="W16" s="80">
        <v>31.647398843930635</v>
      </c>
      <c r="X16" s="80">
        <v>32.558139534883722</v>
      </c>
      <c r="Y16" s="80">
        <v>31.2807881773399</v>
      </c>
      <c r="Z16" s="80">
        <v>21.238938053097346</v>
      </c>
      <c r="AA16" s="80">
        <v>20.625</v>
      </c>
      <c r="AB16" s="80">
        <v>21.509824198552224</v>
      </c>
      <c r="AC16" s="80">
        <v>21.597633136094675</v>
      </c>
      <c r="AD16" s="80">
        <v>21.747572815533982</v>
      </c>
      <c r="AE16" s="80">
        <v>25.14851485148515</v>
      </c>
    </row>
    <row r="17" spans="1:186" s="1" customFormat="1">
      <c r="A17" s="444" t="s">
        <v>397</v>
      </c>
      <c r="B17" s="78">
        <v>141</v>
      </c>
      <c r="C17" s="78">
        <v>153</v>
      </c>
      <c r="D17" s="78">
        <v>172</v>
      </c>
      <c r="E17" s="78">
        <v>182</v>
      </c>
      <c r="F17" s="79">
        <v>194</v>
      </c>
      <c r="G17" s="79">
        <v>205</v>
      </c>
      <c r="H17" s="78">
        <v>329</v>
      </c>
      <c r="I17" s="78">
        <v>355</v>
      </c>
      <c r="J17" s="78">
        <v>378</v>
      </c>
      <c r="K17" s="78">
        <v>400</v>
      </c>
      <c r="L17" s="79">
        <v>412</v>
      </c>
      <c r="M17" s="79">
        <v>466</v>
      </c>
      <c r="N17" s="78">
        <v>376</v>
      </c>
      <c r="O17" s="78">
        <v>581</v>
      </c>
      <c r="P17" s="78">
        <v>578</v>
      </c>
      <c r="Q17" s="78">
        <v>619</v>
      </c>
      <c r="R17" s="78">
        <v>689</v>
      </c>
      <c r="S17" s="79">
        <v>791</v>
      </c>
      <c r="T17" s="80">
        <v>42.857142857142854</v>
      </c>
      <c r="U17" s="80">
        <v>43.098591549295776</v>
      </c>
      <c r="V17" s="80">
        <v>45.5026455026455</v>
      </c>
      <c r="W17" s="80">
        <v>45.5</v>
      </c>
      <c r="X17" s="80">
        <v>47.087378640776699</v>
      </c>
      <c r="Y17" s="80">
        <v>43.991416309012877</v>
      </c>
      <c r="Z17" s="80">
        <v>37.5</v>
      </c>
      <c r="AA17" s="80">
        <v>26.333907056798623</v>
      </c>
      <c r="AB17" s="80">
        <v>29.757785467128027</v>
      </c>
      <c r="AC17" s="80">
        <v>29.402261712439419</v>
      </c>
      <c r="AD17" s="80">
        <v>28.156748911465893</v>
      </c>
      <c r="AE17" s="80">
        <v>25.916561314791402</v>
      </c>
    </row>
    <row r="18" spans="1:186" s="377" customFormat="1" ht="15.75" customHeight="1">
      <c r="A18" s="445"/>
      <c r="B18" s="446"/>
      <c r="C18" s="97"/>
      <c r="D18" s="97"/>
      <c r="E18" s="97"/>
      <c r="F18" s="97"/>
      <c r="G18" s="97"/>
      <c r="H18" s="97"/>
      <c r="I18" s="97"/>
      <c r="J18" s="97"/>
      <c r="K18" s="97"/>
      <c r="Q18" s="97"/>
    </row>
    <row r="19" spans="1:186" s="1" customFormat="1" ht="15" customHeight="1">
      <c r="A19" s="76"/>
      <c r="B19" s="76"/>
      <c r="C19" s="76"/>
    </row>
    <row r="20" spans="1:186" s="1" customFormat="1" ht="15" customHeight="1">
      <c r="A20" s="76"/>
      <c r="B20" s="76"/>
      <c r="C20" s="76"/>
    </row>
    <row r="21" spans="1:186" s="86" customFormat="1" ht="12">
      <c r="A21" s="82" t="s">
        <v>378</v>
      </c>
      <c r="B21" s="83"/>
      <c r="C21" s="83"/>
      <c r="D21" s="84"/>
      <c r="E21" s="84"/>
      <c r="F21" s="82"/>
      <c r="G21" s="85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</row>
    <row r="22" spans="1:186" s="7" customFormat="1" ht="23.25" customHeight="1">
      <c r="A22" s="6"/>
      <c r="B22" s="1048" t="s">
        <v>365</v>
      </c>
      <c r="C22" s="1048"/>
      <c r="D22" s="1048"/>
      <c r="E22" s="1048"/>
      <c r="F22" s="1048"/>
      <c r="G22" s="1048"/>
      <c r="H22" s="1048" t="s">
        <v>366</v>
      </c>
      <c r="I22" s="1048"/>
      <c r="J22" s="1048"/>
      <c r="K22" s="1048"/>
      <c r="L22" s="1048"/>
      <c r="M22" s="1048"/>
      <c r="N22" s="1048" t="s">
        <v>367</v>
      </c>
      <c r="O22" s="1048"/>
      <c r="P22" s="1048"/>
      <c r="Q22" s="1048"/>
      <c r="R22" s="1048"/>
      <c r="S22" s="1048"/>
      <c r="T22" s="1047" t="s">
        <v>368</v>
      </c>
      <c r="U22" s="1047"/>
      <c r="V22" s="1047"/>
      <c r="W22" s="1047"/>
      <c r="X22" s="1047"/>
      <c r="Y22" s="1047"/>
      <c r="Z22" s="1047" t="s">
        <v>369</v>
      </c>
      <c r="AA22" s="1047"/>
      <c r="AB22" s="1047"/>
      <c r="AC22" s="1047"/>
      <c r="AD22" s="1047"/>
      <c r="AE22" s="1047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</row>
    <row r="23" spans="1:186" s="7" customFormat="1" ht="20.25" customHeight="1">
      <c r="A23" s="442" t="s">
        <v>249</v>
      </c>
      <c r="B23" s="327" t="s">
        <v>9</v>
      </c>
      <c r="C23" s="327" t="s">
        <v>10</v>
      </c>
      <c r="D23" s="327" t="s">
        <v>257</v>
      </c>
      <c r="E23" s="327" t="s">
        <v>258</v>
      </c>
      <c r="F23" s="327" t="s">
        <v>328</v>
      </c>
      <c r="G23" s="327" t="s">
        <v>401</v>
      </c>
      <c r="H23" s="327" t="s">
        <v>9</v>
      </c>
      <c r="I23" s="327" t="s">
        <v>10</v>
      </c>
      <c r="J23" s="327" t="s">
        <v>257</v>
      </c>
      <c r="K23" s="327" t="s">
        <v>258</v>
      </c>
      <c r="L23" s="327" t="s">
        <v>328</v>
      </c>
      <c r="M23" s="327" t="s">
        <v>401</v>
      </c>
      <c r="N23" s="327" t="s">
        <v>9</v>
      </c>
      <c r="O23" s="327" t="s">
        <v>10</v>
      </c>
      <c r="P23" s="327" t="s">
        <v>257</v>
      </c>
      <c r="Q23" s="327" t="s">
        <v>258</v>
      </c>
      <c r="R23" s="327" t="s">
        <v>328</v>
      </c>
      <c r="S23" s="327" t="s">
        <v>401</v>
      </c>
      <c r="T23" s="77" t="s">
        <v>9</v>
      </c>
      <c r="U23" s="77" t="s">
        <v>10</v>
      </c>
      <c r="V23" s="77" t="s">
        <v>257</v>
      </c>
      <c r="W23" s="77" t="s">
        <v>258</v>
      </c>
      <c r="X23" s="77" t="s">
        <v>328</v>
      </c>
      <c r="Y23" s="77" t="s">
        <v>401</v>
      </c>
      <c r="Z23" s="77" t="s">
        <v>9</v>
      </c>
      <c r="AA23" s="77" t="s">
        <v>10</v>
      </c>
      <c r="AB23" s="77" t="s">
        <v>257</v>
      </c>
      <c r="AC23" s="77" t="s">
        <v>258</v>
      </c>
      <c r="AD23" s="77" t="s">
        <v>328</v>
      </c>
      <c r="AE23" s="77" t="s">
        <v>401</v>
      </c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</row>
    <row r="24" spans="1:186" s="1" customFormat="1">
      <c r="A24" s="423" t="s">
        <v>197</v>
      </c>
      <c r="B24" s="443">
        <v>42</v>
      </c>
      <c r="C24" s="443">
        <v>46</v>
      </c>
      <c r="D24" s="443">
        <v>45</v>
      </c>
      <c r="E24" s="443">
        <v>46</v>
      </c>
      <c r="F24" s="98">
        <v>50</v>
      </c>
      <c r="G24" s="98">
        <v>54</v>
      </c>
      <c r="H24" s="443">
        <v>140</v>
      </c>
      <c r="I24" s="443">
        <v>139</v>
      </c>
      <c r="J24" s="443">
        <v>132</v>
      </c>
      <c r="K24" s="443">
        <v>136</v>
      </c>
      <c r="L24" s="98">
        <v>130</v>
      </c>
      <c r="M24" s="98">
        <v>157</v>
      </c>
      <c r="N24" s="443">
        <v>175</v>
      </c>
      <c r="O24" s="443">
        <v>192</v>
      </c>
      <c r="P24" s="443">
        <v>189</v>
      </c>
      <c r="Q24" s="443">
        <v>193</v>
      </c>
      <c r="R24" s="443">
        <v>214</v>
      </c>
      <c r="S24" s="98">
        <v>212</v>
      </c>
      <c r="T24" s="80">
        <v>30</v>
      </c>
      <c r="U24" s="80">
        <v>33.093525179856115</v>
      </c>
      <c r="V24" s="80">
        <v>34.090909090909093</v>
      </c>
      <c r="W24" s="80">
        <v>33.823529411764703</v>
      </c>
      <c r="X24" s="80">
        <v>38.46153846153846</v>
      </c>
      <c r="Y24" s="80">
        <v>34.394904458598724</v>
      </c>
      <c r="Z24" s="80">
        <v>24</v>
      </c>
      <c r="AA24" s="80">
        <v>23.958333333333332</v>
      </c>
      <c r="AB24" s="80">
        <v>23.80952380952381</v>
      </c>
      <c r="AC24" s="80">
        <v>23.834196891191709</v>
      </c>
      <c r="AD24" s="80">
        <v>23.364485981308412</v>
      </c>
      <c r="AE24" s="80">
        <v>25.471698113207548</v>
      </c>
    </row>
    <row r="25" spans="1:186" s="1" customFormat="1">
      <c r="A25" s="444" t="s">
        <v>385</v>
      </c>
      <c r="B25" s="78">
        <v>24</v>
      </c>
      <c r="C25" s="78">
        <v>24</v>
      </c>
      <c r="D25" s="78">
        <v>24</v>
      </c>
      <c r="E25" s="78">
        <v>27</v>
      </c>
      <c r="F25" s="79">
        <v>28</v>
      </c>
      <c r="G25" s="79">
        <v>35</v>
      </c>
      <c r="H25" s="78">
        <v>113</v>
      </c>
      <c r="I25" s="78">
        <v>107</v>
      </c>
      <c r="J25" s="78">
        <v>105</v>
      </c>
      <c r="K25" s="78">
        <v>106</v>
      </c>
      <c r="L25" s="79">
        <v>100</v>
      </c>
      <c r="M25" s="79">
        <v>124</v>
      </c>
      <c r="N25" s="78">
        <v>145</v>
      </c>
      <c r="O25" s="78">
        <v>142</v>
      </c>
      <c r="P25" s="78">
        <v>141</v>
      </c>
      <c r="Q25" s="78">
        <v>144</v>
      </c>
      <c r="R25" s="78">
        <v>135</v>
      </c>
      <c r="S25" s="79">
        <v>137</v>
      </c>
      <c r="T25" s="80">
        <v>21.238938053097346</v>
      </c>
      <c r="U25" s="80">
        <v>22.429906542056074</v>
      </c>
      <c r="V25" s="80">
        <v>22.857142857142858</v>
      </c>
      <c r="W25" s="80">
        <v>25.471698113207548</v>
      </c>
      <c r="X25" s="80">
        <v>28</v>
      </c>
      <c r="Y25" s="80">
        <v>28.225806451612904</v>
      </c>
      <c r="Z25" s="80">
        <v>16.551724137931036</v>
      </c>
      <c r="AA25" s="80">
        <v>16.901408450704224</v>
      </c>
      <c r="AB25" s="80">
        <v>17.021276595744681</v>
      </c>
      <c r="AC25" s="80">
        <v>18.75</v>
      </c>
      <c r="AD25" s="80">
        <v>20.74074074074074</v>
      </c>
      <c r="AE25" s="80">
        <v>25.547445255474454</v>
      </c>
    </row>
    <row r="26" spans="1:186" s="1" customFormat="1">
      <c r="A26" s="444" t="s">
        <v>397</v>
      </c>
      <c r="B26" s="78">
        <v>33</v>
      </c>
      <c r="C26" s="78">
        <v>37</v>
      </c>
      <c r="D26" s="78">
        <v>36</v>
      </c>
      <c r="E26" s="78">
        <v>36</v>
      </c>
      <c r="F26" s="79">
        <v>37</v>
      </c>
      <c r="G26" s="79">
        <v>40</v>
      </c>
      <c r="H26" s="78">
        <v>78</v>
      </c>
      <c r="I26" s="78">
        <v>81</v>
      </c>
      <c r="J26" s="78">
        <v>75</v>
      </c>
      <c r="K26" s="78">
        <v>79</v>
      </c>
      <c r="L26" s="79">
        <v>75</v>
      </c>
      <c r="M26" s="79">
        <v>87</v>
      </c>
      <c r="N26" s="78">
        <v>86</v>
      </c>
      <c r="O26" s="78">
        <v>106</v>
      </c>
      <c r="P26" s="78">
        <v>105</v>
      </c>
      <c r="Q26" s="78">
        <v>108</v>
      </c>
      <c r="R26" s="78">
        <v>132</v>
      </c>
      <c r="S26" s="79">
        <v>130</v>
      </c>
      <c r="T26" s="80">
        <v>42.307692307692307</v>
      </c>
      <c r="U26" s="80">
        <v>45.679012345679013</v>
      </c>
      <c r="V26" s="80">
        <v>48</v>
      </c>
      <c r="W26" s="80">
        <v>45.569620253164558</v>
      </c>
      <c r="X26" s="80">
        <v>49.333333333333336</v>
      </c>
      <c r="Y26" s="80">
        <v>45.977011494252871</v>
      </c>
      <c r="Z26" s="80">
        <v>38.372093023255815</v>
      </c>
      <c r="AA26" s="80">
        <v>34.905660377358494</v>
      </c>
      <c r="AB26" s="80">
        <v>34.285714285714285</v>
      </c>
      <c r="AC26" s="80">
        <v>33.333333333333336</v>
      </c>
      <c r="AD26" s="80">
        <v>28.030303030303031</v>
      </c>
      <c r="AE26" s="80">
        <v>30.76923076923077</v>
      </c>
    </row>
    <row r="27" spans="1:186" s="1" customFormat="1">
      <c r="A27" s="423" t="s">
        <v>371</v>
      </c>
      <c r="B27" s="443">
        <v>60</v>
      </c>
      <c r="C27" s="443">
        <v>69</v>
      </c>
      <c r="D27" s="443">
        <v>71</v>
      </c>
      <c r="E27" s="443">
        <v>75</v>
      </c>
      <c r="F27" s="98">
        <v>76</v>
      </c>
      <c r="G27" s="98">
        <v>87</v>
      </c>
      <c r="H27" s="443">
        <v>202</v>
      </c>
      <c r="I27" s="443">
        <v>222</v>
      </c>
      <c r="J27" s="443">
        <v>212</v>
      </c>
      <c r="K27" s="443">
        <v>215</v>
      </c>
      <c r="L27" s="98">
        <v>208</v>
      </c>
      <c r="M27" s="98">
        <v>257</v>
      </c>
      <c r="N27" s="443">
        <v>278</v>
      </c>
      <c r="O27" s="443">
        <v>379</v>
      </c>
      <c r="P27" s="443">
        <v>386</v>
      </c>
      <c r="Q27" s="443">
        <v>399</v>
      </c>
      <c r="R27" s="443">
        <v>338</v>
      </c>
      <c r="S27" s="98">
        <v>433</v>
      </c>
      <c r="T27" s="80">
        <v>29.702970297029704</v>
      </c>
      <c r="U27" s="80">
        <v>31.081081081081081</v>
      </c>
      <c r="V27" s="80">
        <v>33.490566037735846</v>
      </c>
      <c r="W27" s="80">
        <v>34.883720930232556</v>
      </c>
      <c r="X27" s="80">
        <v>36.53846153846154</v>
      </c>
      <c r="Y27" s="80">
        <v>33.852140077821012</v>
      </c>
      <c r="Z27" s="80">
        <v>21.582733812949641</v>
      </c>
      <c r="AA27" s="80">
        <v>18.20580474934037</v>
      </c>
      <c r="AB27" s="80">
        <v>18.393782383419691</v>
      </c>
      <c r="AC27" s="80">
        <v>18.796992481203006</v>
      </c>
      <c r="AD27" s="80">
        <v>22.485207100591715</v>
      </c>
      <c r="AE27" s="80">
        <v>20.092378752886837</v>
      </c>
    </row>
    <row r="28" spans="1:186" s="1" customFormat="1">
      <c r="A28" s="444" t="s">
        <v>385</v>
      </c>
      <c r="B28" s="78">
        <v>47</v>
      </c>
      <c r="C28" s="78">
        <v>48</v>
      </c>
      <c r="D28" s="78">
        <v>49</v>
      </c>
      <c r="E28" s="78">
        <v>49</v>
      </c>
      <c r="F28" s="79">
        <v>49</v>
      </c>
      <c r="G28" s="79">
        <v>58</v>
      </c>
      <c r="H28" s="78">
        <v>172</v>
      </c>
      <c r="I28" s="78">
        <v>159</v>
      </c>
      <c r="J28" s="78">
        <v>156</v>
      </c>
      <c r="K28" s="78">
        <v>152</v>
      </c>
      <c r="L28" s="79">
        <v>153</v>
      </c>
      <c r="M28" s="79">
        <v>197</v>
      </c>
      <c r="N28" s="78">
        <v>247</v>
      </c>
      <c r="O28" s="78">
        <v>253</v>
      </c>
      <c r="P28" s="78">
        <v>267</v>
      </c>
      <c r="Q28" s="78">
        <v>275</v>
      </c>
      <c r="R28" s="78">
        <v>273</v>
      </c>
      <c r="S28" s="79">
        <v>271</v>
      </c>
      <c r="T28" s="80">
        <v>27.325581395348838</v>
      </c>
      <c r="U28" s="80">
        <v>30.188679245283019</v>
      </c>
      <c r="V28" s="80">
        <v>31.410256410256409</v>
      </c>
      <c r="W28" s="80">
        <v>32.236842105263158</v>
      </c>
      <c r="X28" s="80">
        <v>32.026143790849673</v>
      </c>
      <c r="Y28" s="80">
        <v>29.441624365482234</v>
      </c>
      <c r="Z28" s="80">
        <v>19.02834008097166</v>
      </c>
      <c r="AA28" s="80">
        <v>18.972332015810277</v>
      </c>
      <c r="AB28" s="80">
        <v>18.352059925093634</v>
      </c>
      <c r="AC28" s="80">
        <v>17.818181818181817</v>
      </c>
      <c r="AD28" s="80">
        <v>17.948717948717949</v>
      </c>
      <c r="AE28" s="80">
        <v>21.402214022140221</v>
      </c>
    </row>
    <row r="29" spans="1:186" s="1" customFormat="1">
      <c r="A29" s="444" t="s">
        <v>397</v>
      </c>
      <c r="B29" s="78">
        <v>42</v>
      </c>
      <c r="C29" s="78">
        <v>58</v>
      </c>
      <c r="D29" s="78">
        <v>63</v>
      </c>
      <c r="E29" s="78">
        <v>65</v>
      </c>
      <c r="F29" s="79">
        <v>63</v>
      </c>
      <c r="G29" s="79">
        <v>73</v>
      </c>
      <c r="H29" s="78">
        <v>92</v>
      </c>
      <c r="I29" s="78">
        <v>129</v>
      </c>
      <c r="J29" s="78">
        <v>131</v>
      </c>
      <c r="K29" s="78">
        <v>127</v>
      </c>
      <c r="L29" s="79">
        <v>114</v>
      </c>
      <c r="M29" s="79">
        <v>147</v>
      </c>
      <c r="N29" s="78">
        <v>105</v>
      </c>
      <c r="O29" s="78">
        <v>211</v>
      </c>
      <c r="P29" s="78">
        <v>210</v>
      </c>
      <c r="Q29" s="78">
        <v>211</v>
      </c>
      <c r="R29" s="78">
        <v>149</v>
      </c>
      <c r="S29" s="79">
        <v>250</v>
      </c>
      <c r="T29" s="80">
        <v>45.652173913043477</v>
      </c>
      <c r="U29" s="80">
        <v>44.961240310077521</v>
      </c>
      <c r="V29" s="80">
        <v>48.091603053435115</v>
      </c>
      <c r="W29" s="80">
        <v>51.181102362204726</v>
      </c>
      <c r="X29" s="80">
        <v>55.263157894736842</v>
      </c>
      <c r="Y29" s="80">
        <v>49.65986394557823</v>
      </c>
      <c r="Z29" s="80">
        <v>40</v>
      </c>
      <c r="AA29" s="80">
        <v>27.488151658767773</v>
      </c>
      <c r="AB29" s="80">
        <v>30</v>
      </c>
      <c r="AC29" s="80">
        <v>30.805687203791468</v>
      </c>
      <c r="AD29" s="80">
        <v>42.281879194630875</v>
      </c>
      <c r="AE29" s="80">
        <v>29.2</v>
      </c>
    </row>
    <row r="30" spans="1:186" s="1" customFormat="1">
      <c r="A30" s="423" t="s">
        <v>372</v>
      </c>
      <c r="B30" s="443">
        <v>7</v>
      </c>
      <c r="C30" s="443">
        <v>10</v>
      </c>
      <c r="D30" s="443">
        <v>10</v>
      </c>
      <c r="E30" s="443">
        <v>10</v>
      </c>
      <c r="F30" s="98">
        <v>12</v>
      </c>
      <c r="G30" s="98">
        <v>13</v>
      </c>
      <c r="H30" s="443">
        <v>38</v>
      </c>
      <c r="I30" s="443">
        <v>39</v>
      </c>
      <c r="J30" s="443">
        <v>39</v>
      </c>
      <c r="K30" s="443">
        <v>52</v>
      </c>
      <c r="L30" s="98">
        <v>55</v>
      </c>
      <c r="M30" s="98">
        <v>63</v>
      </c>
      <c r="N30" s="443">
        <v>56</v>
      </c>
      <c r="O30" s="443">
        <v>71</v>
      </c>
      <c r="P30" s="443">
        <v>71</v>
      </c>
      <c r="Q30" s="443">
        <v>92</v>
      </c>
      <c r="R30" s="443">
        <v>95</v>
      </c>
      <c r="S30" s="98">
        <v>92</v>
      </c>
      <c r="T30" s="80">
        <v>18.421052631578949</v>
      </c>
      <c r="U30" s="80">
        <v>25.641025641025642</v>
      </c>
      <c r="V30" s="80">
        <v>25.641025641025642</v>
      </c>
      <c r="W30" s="80">
        <v>19.23076923076923</v>
      </c>
      <c r="X30" s="80">
        <v>21.818181818181817</v>
      </c>
      <c r="Y30" s="80">
        <v>20.634920634920636</v>
      </c>
      <c r="Z30" s="80">
        <v>12.5</v>
      </c>
      <c r="AA30" s="80">
        <v>14.084507042253522</v>
      </c>
      <c r="AB30" s="80">
        <v>14.084507042253522</v>
      </c>
      <c r="AC30" s="80">
        <v>10.869565217391305</v>
      </c>
      <c r="AD30" s="80">
        <v>12.631578947368421</v>
      </c>
      <c r="AE30" s="80">
        <v>14.130434782608695</v>
      </c>
    </row>
    <row r="31" spans="1:186" s="1" customFormat="1">
      <c r="A31" s="444" t="s">
        <v>385</v>
      </c>
      <c r="B31" s="78">
        <v>7</v>
      </c>
      <c r="C31" s="78">
        <v>7</v>
      </c>
      <c r="D31" s="78">
        <v>8</v>
      </c>
      <c r="E31" s="78">
        <v>8</v>
      </c>
      <c r="F31" s="79">
        <v>10</v>
      </c>
      <c r="G31" s="79">
        <v>11</v>
      </c>
      <c r="H31" s="78">
        <v>38</v>
      </c>
      <c r="I31" s="78">
        <v>33</v>
      </c>
      <c r="J31" s="78">
        <v>36</v>
      </c>
      <c r="K31" s="78">
        <v>49</v>
      </c>
      <c r="L31" s="79">
        <v>50</v>
      </c>
      <c r="M31" s="79">
        <v>58</v>
      </c>
      <c r="N31" s="78">
        <v>56</v>
      </c>
      <c r="O31" s="78">
        <v>57</v>
      </c>
      <c r="P31" s="78">
        <v>59</v>
      </c>
      <c r="Q31" s="78">
        <v>77</v>
      </c>
      <c r="R31" s="78">
        <v>79</v>
      </c>
      <c r="S31" s="79">
        <v>77</v>
      </c>
      <c r="T31" s="80">
        <v>18.421052631578949</v>
      </c>
      <c r="U31" s="80">
        <v>21.212121212121211</v>
      </c>
      <c r="V31" s="80">
        <v>22.222222222222221</v>
      </c>
      <c r="W31" s="80">
        <v>16.326530612244898</v>
      </c>
      <c r="X31" s="80">
        <v>20</v>
      </c>
      <c r="Y31" s="80">
        <v>18.96551724137931</v>
      </c>
      <c r="Z31" s="80">
        <v>12.5</v>
      </c>
      <c r="AA31" s="80">
        <v>12.280701754385966</v>
      </c>
      <c r="AB31" s="80">
        <v>13.559322033898304</v>
      </c>
      <c r="AC31" s="80">
        <v>10.38961038961039</v>
      </c>
      <c r="AD31" s="80">
        <v>12.658227848101266</v>
      </c>
      <c r="AE31" s="80">
        <v>14.285714285714286</v>
      </c>
    </row>
    <row r="32" spans="1:186" s="1" customFormat="1">
      <c r="A32" s="444" t="s">
        <v>397</v>
      </c>
      <c r="B32" s="78"/>
      <c r="C32" s="78">
        <v>9</v>
      </c>
      <c r="D32" s="78">
        <v>8</v>
      </c>
      <c r="E32" s="78">
        <v>8</v>
      </c>
      <c r="F32" s="79">
        <v>8</v>
      </c>
      <c r="G32" s="79">
        <v>8</v>
      </c>
      <c r="H32" s="78"/>
      <c r="I32" s="78">
        <v>19</v>
      </c>
      <c r="J32" s="78">
        <v>15</v>
      </c>
      <c r="K32" s="78">
        <v>13</v>
      </c>
      <c r="L32" s="79">
        <v>15</v>
      </c>
      <c r="M32" s="79">
        <v>18</v>
      </c>
      <c r="N32" s="78"/>
      <c r="O32" s="78">
        <v>31</v>
      </c>
      <c r="P32" s="78">
        <v>26</v>
      </c>
      <c r="Q32" s="78">
        <v>28</v>
      </c>
      <c r="R32" s="78">
        <v>29</v>
      </c>
      <c r="S32" s="79">
        <v>30</v>
      </c>
      <c r="T32" s="80" t="s">
        <v>443</v>
      </c>
      <c r="U32" s="80">
        <v>47.368421052631582</v>
      </c>
      <c r="V32" s="80">
        <v>53.333333333333336</v>
      </c>
      <c r="W32" s="80">
        <v>61.53846153846154</v>
      </c>
      <c r="X32" s="80">
        <v>53.333333333333336</v>
      </c>
      <c r="Y32" s="80">
        <v>44.444444444444443</v>
      </c>
      <c r="Z32" s="80" t="s">
        <v>443</v>
      </c>
      <c r="AA32" s="80">
        <v>29.032258064516128</v>
      </c>
      <c r="AB32" s="80">
        <v>30.76923076923077</v>
      </c>
      <c r="AC32" s="80">
        <v>28.571428571428573</v>
      </c>
      <c r="AD32" s="80">
        <v>27.586206896551722</v>
      </c>
      <c r="AE32" s="80">
        <v>26.666666666666668</v>
      </c>
    </row>
    <row r="33" spans="1:31" s="1" customFormat="1">
      <c r="A33" s="423" t="s">
        <v>198</v>
      </c>
      <c r="B33" s="443">
        <v>10</v>
      </c>
      <c r="C33" s="443">
        <v>10</v>
      </c>
      <c r="D33" s="443">
        <v>8</v>
      </c>
      <c r="E33" s="443">
        <v>9</v>
      </c>
      <c r="F33" s="98">
        <v>10</v>
      </c>
      <c r="G33" s="98">
        <v>9</v>
      </c>
      <c r="H33" s="443">
        <v>48</v>
      </c>
      <c r="I33" s="443">
        <v>44</v>
      </c>
      <c r="J33" s="443">
        <v>41</v>
      </c>
      <c r="K33" s="443">
        <v>44</v>
      </c>
      <c r="L33" s="98">
        <v>46</v>
      </c>
      <c r="M33" s="98">
        <v>49</v>
      </c>
      <c r="N33" s="443">
        <v>67</v>
      </c>
      <c r="O33" s="443">
        <v>69</v>
      </c>
      <c r="P33" s="443">
        <v>74</v>
      </c>
      <c r="Q33" s="443">
        <v>74</v>
      </c>
      <c r="R33" s="443">
        <v>70</v>
      </c>
      <c r="S33" s="98">
        <v>70</v>
      </c>
      <c r="T33" s="80">
        <v>20.833333333333332</v>
      </c>
      <c r="U33" s="80">
        <v>22.727272727272727</v>
      </c>
      <c r="V33" s="80">
        <v>19.512195121951219</v>
      </c>
      <c r="W33" s="80">
        <v>20.454545454545453</v>
      </c>
      <c r="X33" s="80">
        <v>21.739130434782609</v>
      </c>
      <c r="Y33" s="80">
        <v>18.367346938775512</v>
      </c>
      <c r="Z33" s="80">
        <v>14.925373134328359</v>
      </c>
      <c r="AA33" s="80">
        <v>14.492753623188406</v>
      </c>
      <c r="AB33" s="80">
        <v>10.810810810810811</v>
      </c>
      <c r="AC33" s="80">
        <v>12.162162162162161</v>
      </c>
      <c r="AD33" s="80">
        <v>14.285714285714286</v>
      </c>
      <c r="AE33" s="80">
        <v>12.857142857142858</v>
      </c>
    </row>
    <row r="34" spans="1:31" s="1" customFormat="1">
      <c r="A34" s="444" t="s">
        <v>385</v>
      </c>
      <c r="B34" s="78">
        <v>9</v>
      </c>
      <c r="C34" s="78">
        <v>8</v>
      </c>
      <c r="D34" s="78">
        <v>7</v>
      </c>
      <c r="E34" s="78">
        <v>7</v>
      </c>
      <c r="F34" s="79">
        <v>9</v>
      </c>
      <c r="G34" s="79">
        <v>9</v>
      </c>
      <c r="H34" s="78">
        <v>46</v>
      </c>
      <c r="I34" s="78">
        <v>41</v>
      </c>
      <c r="J34" s="78">
        <v>38</v>
      </c>
      <c r="K34" s="78">
        <v>39</v>
      </c>
      <c r="L34" s="79">
        <v>44</v>
      </c>
      <c r="M34" s="79">
        <v>46</v>
      </c>
      <c r="N34" s="78">
        <v>65</v>
      </c>
      <c r="O34" s="78">
        <v>66</v>
      </c>
      <c r="P34" s="78">
        <v>70</v>
      </c>
      <c r="Q34" s="78">
        <v>69</v>
      </c>
      <c r="R34" s="78">
        <v>67</v>
      </c>
      <c r="S34" s="79">
        <v>66</v>
      </c>
      <c r="T34" s="80">
        <v>19.565217391304348</v>
      </c>
      <c r="U34" s="80">
        <v>19.512195121951219</v>
      </c>
      <c r="V34" s="80">
        <v>18.421052631578949</v>
      </c>
      <c r="W34" s="80">
        <v>17.948717948717949</v>
      </c>
      <c r="X34" s="80">
        <v>20.454545454545453</v>
      </c>
      <c r="Y34" s="80">
        <v>19.565217391304348</v>
      </c>
      <c r="Z34" s="80">
        <v>13.846153846153847</v>
      </c>
      <c r="AA34" s="80">
        <v>12.121212121212121</v>
      </c>
      <c r="AB34" s="80">
        <v>10</v>
      </c>
      <c r="AC34" s="80">
        <v>10.144927536231885</v>
      </c>
      <c r="AD34" s="80">
        <v>13.432835820895523</v>
      </c>
      <c r="AE34" s="80">
        <v>13.636363636363637</v>
      </c>
    </row>
    <row r="35" spans="1:31" s="1" customFormat="1">
      <c r="A35" s="444" t="s">
        <v>397</v>
      </c>
      <c r="B35" s="78">
        <v>4</v>
      </c>
      <c r="C35" s="78">
        <v>4</v>
      </c>
      <c r="D35" s="78">
        <v>4</v>
      </c>
      <c r="E35" s="78">
        <v>4</v>
      </c>
      <c r="F35" s="79">
        <v>4</v>
      </c>
      <c r="G35" s="79">
        <v>3</v>
      </c>
      <c r="H35" s="78">
        <v>12</v>
      </c>
      <c r="I35" s="78">
        <v>12</v>
      </c>
      <c r="J35" s="78">
        <v>13</v>
      </c>
      <c r="K35" s="78">
        <v>12</v>
      </c>
      <c r="L35" s="79">
        <v>13</v>
      </c>
      <c r="M35" s="79">
        <v>11</v>
      </c>
      <c r="N35" s="78">
        <v>13</v>
      </c>
      <c r="O35" s="78">
        <v>13</v>
      </c>
      <c r="P35" s="78">
        <v>14</v>
      </c>
      <c r="Q35" s="78">
        <v>13</v>
      </c>
      <c r="R35" s="78">
        <v>14</v>
      </c>
      <c r="S35" s="79">
        <v>13</v>
      </c>
      <c r="T35" s="80">
        <v>33.333333333333336</v>
      </c>
      <c r="U35" s="80">
        <v>33.333333333333336</v>
      </c>
      <c r="V35" s="80">
        <v>30.76923076923077</v>
      </c>
      <c r="W35" s="80">
        <v>33.333333333333336</v>
      </c>
      <c r="X35" s="80">
        <v>30.76923076923077</v>
      </c>
      <c r="Y35" s="80">
        <v>27.272727272727273</v>
      </c>
      <c r="Z35" s="80">
        <v>30.76923076923077</v>
      </c>
      <c r="AA35" s="80">
        <v>30.76923076923077</v>
      </c>
      <c r="AB35" s="80">
        <v>28.571428571428573</v>
      </c>
      <c r="AC35" s="80">
        <v>30.76923076923077</v>
      </c>
      <c r="AD35" s="80">
        <v>28.571428571428573</v>
      </c>
      <c r="AE35" s="80">
        <v>23.076923076923077</v>
      </c>
    </row>
    <row r="36" spans="1:31" s="1" customFormat="1">
      <c r="A36" s="423" t="s">
        <v>11</v>
      </c>
      <c r="B36" s="443">
        <v>14</v>
      </c>
      <c r="C36" s="443">
        <v>10</v>
      </c>
      <c r="D36" s="443">
        <v>12</v>
      </c>
      <c r="E36" s="443">
        <v>13</v>
      </c>
      <c r="F36" s="98">
        <v>14</v>
      </c>
      <c r="G36" s="98">
        <v>17</v>
      </c>
      <c r="H36" s="443">
        <v>60</v>
      </c>
      <c r="I36" s="443">
        <v>54</v>
      </c>
      <c r="J36" s="443">
        <v>57</v>
      </c>
      <c r="K36" s="443">
        <v>59</v>
      </c>
      <c r="L36" s="98">
        <v>57</v>
      </c>
      <c r="M36" s="98">
        <v>65</v>
      </c>
      <c r="N36" s="443">
        <v>69</v>
      </c>
      <c r="O36" s="443">
        <v>83</v>
      </c>
      <c r="P36" s="443">
        <v>92</v>
      </c>
      <c r="Q36" s="443">
        <v>93</v>
      </c>
      <c r="R36" s="443">
        <v>93</v>
      </c>
      <c r="S36" s="98">
        <v>95</v>
      </c>
      <c r="T36" s="80">
        <v>23.333333333333332</v>
      </c>
      <c r="U36" s="80">
        <v>18.518518518518519</v>
      </c>
      <c r="V36" s="80">
        <v>21.05263157894737</v>
      </c>
      <c r="W36" s="80">
        <v>22.033898305084747</v>
      </c>
      <c r="X36" s="80">
        <v>24.561403508771932</v>
      </c>
      <c r="Y36" s="80">
        <v>26.153846153846153</v>
      </c>
      <c r="Z36" s="80">
        <v>20.289855072463769</v>
      </c>
      <c r="AA36" s="80">
        <v>12.048192771084338</v>
      </c>
      <c r="AB36" s="80">
        <v>13.043478260869565</v>
      </c>
      <c r="AC36" s="80">
        <v>13.978494623655914</v>
      </c>
      <c r="AD36" s="80">
        <v>15.053763440860216</v>
      </c>
      <c r="AE36" s="80">
        <v>17.894736842105264</v>
      </c>
    </row>
    <row r="37" spans="1:31" s="1" customFormat="1">
      <c r="A37" s="444" t="s">
        <v>385</v>
      </c>
      <c r="B37" s="78">
        <v>13</v>
      </c>
      <c r="C37" s="78">
        <v>9</v>
      </c>
      <c r="D37" s="78">
        <v>7</v>
      </c>
      <c r="E37" s="78">
        <v>8</v>
      </c>
      <c r="F37" s="79">
        <v>9</v>
      </c>
      <c r="G37" s="79">
        <v>10</v>
      </c>
      <c r="H37" s="78">
        <v>53</v>
      </c>
      <c r="I37" s="78">
        <v>48</v>
      </c>
      <c r="J37" s="78">
        <v>45</v>
      </c>
      <c r="K37" s="78">
        <v>45</v>
      </c>
      <c r="L37" s="79">
        <v>47</v>
      </c>
      <c r="M37" s="79">
        <v>53</v>
      </c>
      <c r="N37" s="78">
        <v>61</v>
      </c>
      <c r="O37" s="78">
        <v>57</v>
      </c>
      <c r="P37" s="78">
        <v>58</v>
      </c>
      <c r="Q37" s="78">
        <v>59</v>
      </c>
      <c r="R37" s="78">
        <v>61</v>
      </c>
      <c r="S37" s="79">
        <v>60</v>
      </c>
      <c r="T37" s="80">
        <v>24.528301886792452</v>
      </c>
      <c r="U37" s="80">
        <v>18.75</v>
      </c>
      <c r="V37" s="80">
        <v>15.555555555555555</v>
      </c>
      <c r="W37" s="80">
        <v>17.777777777777779</v>
      </c>
      <c r="X37" s="80">
        <v>19.148936170212767</v>
      </c>
      <c r="Y37" s="80">
        <v>18.867924528301888</v>
      </c>
      <c r="Z37" s="80">
        <v>21.311475409836067</v>
      </c>
      <c r="AA37" s="80">
        <v>15.789473684210526</v>
      </c>
      <c r="AB37" s="80">
        <v>12.068965517241379</v>
      </c>
      <c r="AC37" s="80">
        <v>13.559322033898304</v>
      </c>
      <c r="AD37" s="80">
        <v>14.754098360655737</v>
      </c>
      <c r="AE37" s="80">
        <v>16.666666666666668</v>
      </c>
    </row>
    <row r="38" spans="1:31" s="1" customFormat="1">
      <c r="A38" s="444" t="s">
        <v>397</v>
      </c>
      <c r="B38" s="78">
        <v>8</v>
      </c>
      <c r="C38" s="78">
        <v>8</v>
      </c>
      <c r="D38" s="78">
        <v>12</v>
      </c>
      <c r="E38" s="78">
        <v>12</v>
      </c>
      <c r="F38" s="79">
        <v>12</v>
      </c>
      <c r="G38" s="79">
        <v>13</v>
      </c>
      <c r="H38" s="78">
        <v>18</v>
      </c>
      <c r="I38" s="78">
        <v>15</v>
      </c>
      <c r="J38" s="78">
        <v>23</v>
      </c>
      <c r="K38" s="78">
        <v>24</v>
      </c>
      <c r="L38" s="79">
        <v>19</v>
      </c>
      <c r="M38" s="79">
        <v>22</v>
      </c>
      <c r="N38" s="78">
        <v>20</v>
      </c>
      <c r="O38" s="78">
        <v>37</v>
      </c>
      <c r="P38" s="78">
        <v>45</v>
      </c>
      <c r="Q38" s="78">
        <v>45</v>
      </c>
      <c r="R38" s="78">
        <v>44</v>
      </c>
      <c r="S38" s="79">
        <v>46</v>
      </c>
      <c r="T38" s="80">
        <v>44.444444444444443</v>
      </c>
      <c r="U38" s="80">
        <v>53.333333333333336</v>
      </c>
      <c r="V38" s="80">
        <v>52.173913043478258</v>
      </c>
      <c r="W38" s="80">
        <v>50</v>
      </c>
      <c r="X38" s="80">
        <v>63.157894736842103</v>
      </c>
      <c r="Y38" s="80">
        <v>59.090909090909093</v>
      </c>
      <c r="Z38" s="80">
        <v>40</v>
      </c>
      <c r="AA38" s="80">
        <v>21.621621621621621</v>
      </c>
      <c r="AB38" s="80">
        <v>26.666666666666668</v>
      </c>
      <c r="AC38" s="80">
        <v>26.666666666666668</v>
      </c>
      <c r="AD38" s="80">
        <v>27.272727272727273</v>
      </c>
      <c r="AE38" s="80">
        <v>28.260869565217391</v>
      </c>
    </row>
    <row r="39" spans="1:31" s="1" customFormat="1">
      <c r="A39" s="423" t="s">
        <v>370</v>
      </c>
      <c r="B39" s="443">
        <v>43</v>
      </c>
      <c r="C39" s="443">
        <v>50</v>
      </c>
      <c r="D39" s="443">
        <v>55</v>
      </c>
      <c r="E39" s="443">
        <v>62</v>
      </c>
      <c r="F39" s="98">
        <v>69</v>
      </c>
      <c r="G39" s="98">
        <v>86</v>
      </c>
      <c r="H39" s="443">
        <v>214</v>
      </c>
      <c r="I39" s="443">
        <v>215</v>
      </c>
      <c r="J39" s="443">
        <v>209</v>
      </c>
      <c r="K39" s="443">
        <v>223</v>
      </c>
      <c r="L39" s="98">
        <v>235</v>
      </c>
      <c r="M39" s="98">
        <v>299</v>
      </c>
      <c r="N39" s="443">
        <v>271</v>
      </c>
      <c r="O39" s="443">
        <v>297</v>
      </c>
      <c r="P39" s="443">
        <v>291</v>
      </c>
      <c r="Q39" s="443">
        <v>334</v>
      </c>
      <c r="R39" s="443">
        <v>325</v>
      </c>
      <c r="S39" s="98">
        <v>368</v>
      </c>
      <c r="T39" s="80">
        <v>20.093457943925234</v>
      </c>
      <c r="U39" s="80">
        <v>23.255813953488371</v>
      </c>
      <c r="V39" s="80">
        <v>26.315789473684209</v>
      </c>
      <c r="W39" s="80">
        <v>27.802690582959642</v>
      </c>
      <c r="X39" s="80">
        <v>29.361702127659573</v>
      </c>
      <c r="Y39" s="80">
        <v>28.762541806020067</v>
      </c>
      <c r="Z39" s="80">
        <v>15.867158671586715</v>
      </c>
      <c r="AA39" s="80">
        <v>16.835016835016834</v>
      </c>
      <c r="AB39" s="80">
        <v>18.900343642611684</v>
      </c>
      <c r="AC39" s="80">
        <v>18.562874251497007</v>
      </c>
      <c r="AD39" s="80">
        <v>21.23076923076923</v>
      </c>
      <c r="AE39" s="80">
        <v>23.369565217391305</v>
      </c>
    </row>
    <row r="40" spans="1:31" s="1" customFormat="1">
      <c r="A40" s="444" t="s">
        <v>385</v>
      </c>
      <c r="B40" s="78">
        <v>43</v>
      </c>
      <c r="C40" s="78">
        <v>48</v>
      </c>
      <c r="D40" s="78">
        <v>52</v>
      </c>
      <c r="E40" s="78">
        <v>59</v>
      </c>
      <c r="F40" s="79">
        <v>67</v>
      </c>
      <c r="G40" s="79">
        <v>82</v>
      </c>
      <c r="H40" s="78">
        <v>208</v>
      </c>
      <c r="I40" s="78">
        <v>201</v>
      </c>
      <c r="J40" s="78">
        <v>196</v>
      </c>
      <c r="K40" s="78">
        <v>210</v>
      </c>
      <c r="L40" s="79">
        <v>220</v>
      </c>
      <c r="M40" s="79">
        <v>287</v>
      </c>
      <c r="N40" s="78">
        <v>265</v>
      </c>
      <c r="O40" s="78">
        <v>282</v>
      </c>
      <c r="P40" s="78">
        <v>273</v>
      </c>
      <c r="Q40" s="78">
        <v>297</v>
      </c>
      <c r="R40" s="78">
        <v>307</v>
      </c>
      <c r="S40" s="79">
        <v>338</v>
      </c>
      <c r="T40" s="80">
        <v>20.673076923076923</v>
      </c>
      <c r="U40" s="80">
        <v>23.880597014925375</v>
      </c>
      <c r="V40" s="80">
        <v>26.530612244897959</v>
      </c>
      <c r="W40" s="80">
        <v>28.095238095238095</v>
      </c>
      <c r="X40" s="80">
        <v>30.454545454545453</v>
      </c>
      <c r="Y40" s="80">
        <v>28.571428571428573</v>
      </c>
      <c r="Z40" s="80">
        <v>16.226415094339622</v>
      </c>
      <c r="AA40" s="80">
        <v>17.021276595744681</v>
      </c>
      <c r="AB40" s="80">
        <v>19.047619047619047</v>
      </c>
      <c r="AC40" s="80">
        <v>19.865319865319865</v>
      </c>
      <c r="AD40" s="80">
        <v>21.824104234527688</v>
      </c>
      <c r="AE40" s="80">
        <v>24.260355029585799</v>
      </c>
    </row>
    <row r="41" spans="1:31" s="1" customFormat="1">
      <c r="A41" s="444" t="s">
        <v>397</v>
      </c>
      <c r="B41" s="78">
        <v>24</v>
      </c>
      <c r="C41" s="78">
        <v>29</v>
      </c>
      <c r="D41" s="78">
        <v>31</v>
      </c>
      <c r="E41" s="78">
        <v>33</v>
      </c>
      <c r="F41" s="79">
        <v>38</v>
      </c>
      <c r="G41" s="79">
        <v>34</v>
      </c>
      <c r="H41" s="78">
        <v>86</v>
      </c>
      <c r="I41" s="78">
        <v>94</v>
      </c>
      <c r="J41" s="78">
        <v>100</v>
      </c>
      <c r="K41" s="78">
        <v>117</v>
      </c>
      <c r="L41" s="79">
        <v>132</v>
      </c>
      <c r="M41" s="79">
        <v>129</v>
      </c>
      <c r="N41" s="78">
        <v>98</v>
      </c>
      <c r="O41" s="78">
        <v>115</v>
      </c>
      <c r="P41" s="78">
        <v>127</v>
      </c>
      <c r="Q41" s="78">
        <v>175</v>
      </c>
      <c r="R41" s="78">
        <v>174</v>
      </c>
      <c r="S41" s="79">
        <v>158</v>
      </c>
      <c r="T41" s="80">
        <v>27.906976744186046</v>
      </c>
      <c r="U41" s="80">
        <v>30.851063829787233</v>
      </c>
      <c r="V41" s="80">
        <v>31</v>
      </c>
      <c r="W41" s="80">
        <v>28.205128205128204</v>
      </c>
      <c r="X41" s="80">
        <v>28.787878787878789</v>
      </c>
      <c r="Y41" s="80">
        <v>26.356589147286822</v>
      </c>
      <c r="Z41" s="80">
        <v>24.489795918367346</v>
      </c>
      <c r="AA41" s="80">
        <v>25.217391304347824</v>
      </c>
      <c r="AB41" s="80">
        <v>24.409448818897637</v>
      </c>
      <c r="AC41" s="80">
        <v>18.857142857142858</v>
      </c>
      <c r="AD41" s="80">
        <v>21.839080459770116</v>
      </c>
      <c r="AE41" s="80">
        <v>21.518987341772153</v>
      </c>
    </row>
    <row r="42" spans="1:31" s="1" customFormat="1">
      <c r="A42" s="423" t="s">
        <v>196</v>
      </c>
      <c r="B42" s="443">
        <v>52</v>
      </c>
      <c r="C42" s="443">
        <v>46</v>
      </c>
      <c r="D42" s="443">
        <v>52</v>
      </c>
      <c r="E42" s="443">
        <v>59</v>
      </c>
      <c r="F42" s="98">
        <v>63</v>
      </c>
      <c r="G42" s="98">
        <v>65</v>
      </c>
      <c r="H42" s="443">
        <v>121</v>
      </c>
      <c r="I42" s="443">
        <v>118</v>
      </c>
      <c r="J42" s="443">
        <v>118</v>
      </c>
      <c r="K42" s="443">
        <v>126</v>
      </c>
      <c r="L42" s="98">
        <v>124</v>
      </c>
      <c r="M42" s="98">
        <v>156</v>
      </c>
      <c r="N42" s="443">
        <v>163</v>
      </c>
      <c r="O42" s="443">
        <v>191</v>
      </c>
      <c r="P42" s="443">
        <v>159</v>
      </c>
      <c r="Q42" s="443">
        <v>167</v>
      </c>
      <c r="R42" s="443">
        <v>211</v>
      </c>
      <c r="S42" s="98">
        <v>251</v>
      </c>
      <c r="T42" s="80">
        <v>42.97520661157025</v>
      </c>
      <c r="U42" s="80">
        <v>38.983050847457626</v>
      </c>
      <c r="V42" s="80">
        <v>44.067796610169495</v>
      </c>
      <c r="W42" s="80">
        <v>46.825396825396822</v>
      </c>
      <c r="X42" s="80">
        <v>50.806451612903224</v>
      </c>
      <c r="Y42" s="80">
        <v>41.666666666666664</v>
      </c>
      <c r="Z42" s="80">
        <v>31.901840490797547</v>
      </c>
      <c r="AA42" s="80">
        <v>24.083769633507853</v>
      </c>
      <c r="AB42" s="80">
        <v>32.704402515723274</v>
      </c>
      <c r="AC42" s="80">
        <v>35.32934131736527</v>
      </c>
      <c r="AD42" s="80">
        <v>29.857819905213269</v>
      </c>
      <c r="AE42" s="80">
        <v>25.89641434262948</v>
      </c>
    </row>
    <row r="43" spans="1:31" s="1" customFormat="1">
      <c r="A43" s="444" t="s">
        <v>385</v>
      </c>
      <c r="B43" s="78">
        <v>46</v>
      </c>
      <c r="C43" s="78">
        <v>39</v>
      </c>
      <c r="D43" s="78">
        <v>44</v>
      </c>
      <c r="E43" s="78">
        <v>51</v>
      </c>
      <c r="F43" s="79">
        <v>53</v>
      </c>
      <c r="G43" s="79">
        <v>56</v>
      </c>
      <c r="H43" s="78">
        <v>110</v>
      </c>
      <c r="I43" s="78">
        <v>109</v>
      </c>
      <c r="J43" s="78">
        <v>107</v>
      </c>
      <c r="K43" s="78">
        <v>115</v>
      </c>
      <c r="L43" s="79">
        <v>114</v>
      </c>
      <c r="M43" s="79">
        <v>144</v>
      </c>
      <c r="N43" s="78">
        <v>151</v>
      </c>
      <c r="O43" s="78">
        <v>143</v>
      </c>
      <c r="P43" s="78">
        <v>139</v>
      </c>
      <c r="Q43" s="78">
        <v>147</v>
      </c>
      <c r="R43" s="78">
        <v>157</v>
      </c>
      <c r="S43" s="79">
        <v>163</v>
      </c>
      <c r="T43" s="80">
        <v>41.81818181818182</v>
      </c>
      <c r="U43" s="80">
        <v>35.779816513761467</v>
      </c>
      <c r="V43" s="80">
        <v>41.121495327102807</v>
      </c>
      <c r="W43" s="80">
        <v>44.347826086956523</v>
      </c>
      <c r="X43" s="80">
        <v>46.491228070175438</v>
      </c>
      <c r="Y43" s="80">
        <v>38.888888888888886</v>
      </c>
      <c r="Z43" s="80">
        <v>30.463576158940398</v>
      </c>
      <c r="AA43" s="80">
        <v>27.272727272727273</v>
      </c>
      <c r="AB43" s="80">
        <v>31.654676258992804</v>
      </c>
      <c r="AC43" s="80">
        <v>34.693877551020407</v>
      </c>
      <c r="AD43" s="80">
        <v>33.757961783439491</v>
      </c>
      <c r="AE43" s="80">
        <v>34.355828220858896</v>
      </c>
    </row>
    <row r="44" spans="1:31" s="1" customFormat="1">
      <c r="A44" s="444" t="s">
        <v>397</v>
      </c>
      <c r="B44" s="78">
        <v>28</v>
      </c>
      <c r="C44" s="78">
        <v>22</v>
      </c>
      <c r="D44" s="78">
        <v>32</v>
      </c>
      <c r="E44" s="78">
        <v>39</v>
      </c>
      <c r="F44" s="79">
        <v>41</v>
      </c>
      <c r="G44" s="79">
        <v>42</v>
      </c>
      <c r="H44" s="78">
        <v>61</v>
      </c>
      <c r="I44" s="78">
        <v>47</v>
      </c>
      <c r="J44" s="78">
        <v>61</v>
      </c>
      <c r="K44" s="78">
        <v>63</v>
      </c>
      <c r="L44" s="79">
        <v>59</v>
      </c>
      <c r="M44" s="79">
        <v>72</v>
      </c>
      <c r="N44" s="78">
        <v>66</v>
      </c>
      <c r="O44" s="78">
        <v>91</v>
      </c>
      <c r="P44" s="78">
        <v>77</v>
      </c>
      <c r="Q44" s="78">
        <v>79</v>
      </c>
      <c r="R44" s="78">
        <v>112</v>
      </c>
      <c r="S44" s="79">
        <v>150</v>
      </c>
      <c r="T44" s="80">
        <v>45.901639344262293</v>
      </c>
      <c r="U44" s="80">
        <v>46.808510638297875</v>
      </c>
      <c r="V44" s="80">
        <v>52.459016393442624</v>
      </c>
      <c r="W44" s="80">
        <v>61.904761904761905</v>
      </c>
      <c r="X44" s="80">
        <v>69.491525423728817</v>
      </c>
      <c r="Y44" s="80">
        <v>58.333333333333336</v>
      </c>
      <c r="Z44" s="80">
        <v>42.424242424242422</v>
      </c>
      <c r="AA44" s="80">
        <v>24.175824175824175</v>
      </c>
      <c r="AB44" s="80">
        <v>41.558441558441558</v>
      </c>
      <c r="AC44" s="80">
        <v>49.367088607594937</v>
      </c>
      <c r="AD44" s="80">
        <v>36.607142857142854</v>
      </c>
      <c r="AE44" s="80">
        <v>28</v>
      </c>
    </row>
    <row r="45" spans="1:31" s="1" customFormat="1">
      <c r="A45" s="423" t="s">
        <v>193</v>
      </c>
      <c r="B45" s="443">
        <v>28</v>
      </c>
      <c r="C45" s="443">
        <v>30</v>
      </c>
      <c r="D45" s="443">
        <v>27</v>
      </c>
      <c r="E45" s="443">
        <v>35</v>
      </c>
      <c r="F45" s="98">
        <v>31</v>
      </c>
      <c r="G45" s="98">
        <v>39</v>
      </c>
      <c r="H45" s="443">
        <v>69</v>
      </c>
      <c r="I45" s="443">
        <v>89</v>
      </c>
      <c r="J45" s="443">
        <v>89</v>
      </c>
      <c r="K45" s="443">
        <v>106</v>
      </c>
      <c r="L45" s="98">
        <v>98</v>
      </c>
      <c r="M45" s="98">
        <v>108</v>
      </c>
      <c r="N45" s="443">
        <v>88</v>
      </c>
      <c r="O45" s="443">
        <v>133</v>
      </c>
      <c r="P45" s="443">
        <v>139</v>
      </c>
      <c r="Q45" s="443">
        <v>135</v>
      </c>
      <c r="R45" s="443">
        <v>157</v>
      </c>
      <c r="S45" s="98">
        <v>153</v>
      </c>
      <c r="T45" s="80">
        <v>40.579710144927539</v>
      </c>
      <c r="U45" s="80">
        <v>33.707865168539328</v>
      </c>
      <c r="V45" s="80">
        <v>30.337078651685392</v>
      </c>
      <c r="W45" s="80">
        <v>33.018867924528301</v>
      </c>
      <c r="X45" s="80">
        <v>31.632653061224488</v>
      </c>
      <c r="Y45" s="80">
        <v>36.111111111111114</v>
      </c>
      <c r="Z45" s="80">
        <v>31.818181818181817</v>
      </c>
      <c r="AA45" s="80">
        <v>22.556390977443609</v>
      </c>
      <c r="AB45" s="80">
        <v>19.424460431654676</v>
      </c>
      <c r="AC45" s="80">
        <v>25.925925925925927</v>
      </c>
      <c r="AD45" s="80">
        <v>19.745222929936304</v>
      </c>
      <c r="AE45" s="80">
        <v>25.490196078431371</v>
      </c>
    </row>
    <row r="46" spans="1:31" s="1" customFormat="1">
      <c r="A46" s="444" t="s">
        <v>385</v>
      </c>
      <c r="B46" s="78">
        <v>24</v>
      </c>
      <c r="C46" s="78">
        <v>27</v>
      </c>
      <c r="D46" s="78">
        <v>26</v>
      </c>
      <c r="E46" s="78">
        <v>34</v>
      </c>
      <c r="F46" s="79">
        <v>30</v>
      </c>
      <c r="G46" s="79">
        <v>39</v>
      </c>
      <c r="H46" s="78">
        <v>62</v>
      </c>
      <c r="I46" s="78">
        <v>84</v>
      </c>
      <c r="J46" s="78">
        <v>85</v>
      </c>
      <c r="K46" s="78">
        <v>102</v>
      </c>
      <c r="L46" s="79">
        <v>93</v>
      </c>
      <c r="M46" s="79">
        <v>103</v>
      </c>
      <c r="N46" s="78">
        <v>78</v>
      </c>
      <c r="O46" s="78">
        <v>110</v>
      </c>
      <c r="P46" s="78">
        <v>119</v>
      </c>
      <c r="Q46" s="78">
        <v>131</v>
      </c>
      <c r="R46" s="78">
        <v>133</v>
      </c>
      <c r="S46" s="79">
        <v>128</v>
      </c>
      <c r="T46" s="80">
        <v>38.70967741935484</v>
      </c>
      <c r="U46" s="80">
        <v>32.142857142857146</v>
      </c>
      <c r="V46" s="80">
        <v>30.588235294117649</v>
      </c>
      <c r="W46" s="80">
        <v>33.333333333333336</v>
      </c>
      <c r="X46" s="80">
        <v>32.258064516129032</v>
      </c>
      <c r="Y46" s="80">
        <v>37.864077669902912</v>
      </c>
      <c r="Z46" s="80">
        <v>30.76923076923077</v>
      </c>
      <c r="AA46" s="80">
        <v>24.545454545454547</v>
      </c>
      <c r="AB46" s="80">
        <v>21.84873949579832</v>
      </c>
      <c r="AC46" s="80">
        <v>25.954198473282442</v>
      </c>
      <c r="AD46" s="80">
        <v>22.556390977443609</v>
      </c>
      <c r="AE46" s="80">
        <v>30.46875</v>
      </c>
    </row>
    <row r="47" spans="1:31" s="1" customFormat="1">
      <c r="A47" s="444" t="s">
        <v>397</v>
      </c>
      <c r="B47" s="78">
        <v>19</v>
      </c>
      <c r="C47" s="78">
        <v>16</v>
      </c>
      <c r="D47" s="78">
        <v>16</v>
      </c>
      <c r="E47" s="78">
        <v>17</v>
      </c>
      <c r="F47" s="79">
        <v>19</v>
      </c>
      <c r="G47" s="79">
        <v>17</v>
      </c>
      <c r="H47" s="78">
        <v>24</v>
      </c>
      <c r="I47" s="78">
        <v>21</v>
      </c>
      <c r="J47" s="78">
        <v>21</v>
      </c>
      <c r="K47" s="78">
        <v>25</v>
      </c>
      <c r="L47" s="79">
        <v>28</v>
      </c>
      <c r="M47" s="79">
        <v>30</v>
      </c>
      <c r="N47" s="78">
        <v>31</v>
      </c>
      <c r="O47" s="78">
        <v>45</v>
      </c>
      <c r="P47" s="78">
        <v>42</v>
      </c>
      <c r="Q47" s="78">
        <v>27</v>
      </c>
      <c r="R47" s="78">
        <v>52</v>
      </c>
      <c r="S47" s="79">
        <v>51</v>
      </c>
      <c r="T47" s="80">
        <v>79.166666666666671</v>
      </c>
      <c r="U47" s="80">
        <v>76.19047619047619</v>
      </c>
      <c r="V47" s="80">
        <v>76.19047619047619</v>
      </c>
      <c r="W47" s="80">
        <v>68</v>
      </c>
      <c r="X47" s="80">
        <v>67.857142857142861</v>
      </c>
      <c r="Y47" s="80">
        <v>56.666666666666664</v>
      </c>
      <c r="Z47" s="80">
        <v>61.29032258064516</v>
      </c>
      <c r="AA47" s="80">
        <v>35.555555555555557</v>
      </c>
      <c r="AB47" s="80">
        <v>38.095238095238095</v>
      </c>
      <c r="AC47" s="80">
        <v>62.962962962962962</v>
      </c>
      <c r="AD47" s="80">
        <v>36.53846153846154</v>
      </c>
      <c r="AE47" s="80">
        <v>33.333333333333336</v>
      </c>
    </row>
    <row r="48" spans="1:31" s="1" customFormat="1">
      <c r="A48" s="423" t="s">
        <v>194</v>
      </c>
      <c r="B48" s="443">
        <v>31</v>
      </c>
      <c r="C48" s="443">
        <v>33</v>
      </c>
      <c r="D48" s="443">
        <v>40</v>
      </c>
      <c r="E48" s="443">
        <v>44</v>
      </c>
      <c r="F48" s="98">
        <v>43</v>
      </c>
      <c r="G48" s="98">
        <v>56</v>
      </c>
      <c r="H48" s="443">
        <v>113</v>
      </c>
      <c r="I48" s="443">
        <v>128</v>
      </c>
      <c r="J48" s="443">
        <v>130</v>
      </c>
      <c r="K48" s="443">
        <v>145</v>
      </c>
      <c r="L48" s="98">
        <v>144</v>
      </c>
      <c r="M48" s="98">
        <v>153</v>
      </c>
      <c r="N48" s="443">
        <v>134</v>
      </c>
      <c r="O48" s="443">
        <v>168</v>
      </c>
      <c r="P48" s="443">
        <v>182</v>
      </c>
      <c r="Q48" s="443">
        <v>191</v>
      </c>
      <c r="R48" s="443">
        <v>236</v>
      </c>
      <c r="S48" s="98">
        <v>199</v>
      </c>
      <c r="T48" s="80">
        <v>27.43362831858407</v>
      </c>
      <c r="U48" s="80">
        <v>25.78125</v>
      </c>
      <c r="V48" s="80">
        <v>30.76923076923077</v>
      </c>
      <c r="W48" s="80">
        <v>30.344827586206897</v>
      </c>
      <c r="X48" s="80">
        <v>29.861111111111111</v>
      </c>
      <c r="Y48" s="80">
        <v>36.601307189542482</v>
      </c>
      <c r="Z48" s="80">
        <v>23.134328358208954</v>
      </c>
      <c r="AA48" s="80">
        <v>19.642857142857142</v>
      </c>
      <c r="AB48" s="80">
        <v>21.978021978021978</v>
      </c>
      <c r="AC48" s="80">
        <v>23.036649214659686</v>
      </c>
      <c r="AD48" s="80">
        <v>18.220338983050848</v>
      </c>
      <c r="AE48" s="80">
        <v>28.140703517587941</v>
      </c>
    </row>
    <row r="49" spans="1:36" s="1" customFormat="1">
      <c r="A49" s="444" t="s">
        <v>385</v>
      </c>
      <c r="B49" s="78">
        <v>26</v>
      </c>
      <c r="C49" s="78">
        <v>27</v>
      </c>
      <c r="D49" s="78">
        <v>33</v>
      </c>
      <c r="E49" s="78">
        <v>37</v>
      </c>
      <c r="F49" s="79">
        <v>36</v>
      </c>
      <c r="G49" s="79">
        <v>47</v>
      </c>
      <c r="H49" s="78">
        <v>101</v>
      </c>
      <c r="I49" s="78">
        <v>114</v>
      </c>
      <c r="J49" s="78">
        <v>115</v>
      </c>
      <c r="K49" s="78">
        <v>130</v>
      </c>
      <c r="L49" s="79">
        <v>125</v>
      </c>
      <c r="M49" s="79">
        <v>135</v>
      </c>
      <c r="N49" s="78">
        <v>120</v>
      </c>
      <c r="O49" s="78">
        <v>143</v>
      </c>
      <c r="P49" s="78">
        <v>155</v>
      </c>
      <c r="Q49" s="78">
        <v>163</v>
      </c>
      <c r="R49" s="78">
        <v>180</v>
      </c>
      <c r="S49" s="79">
        <v>165</v>
      </c>
      <c r="T49" s="80">
        <v>25.742574257425744</v>
      </c>
      <c r="U49" s="80">
        <v>23.684210526315791</v>
      </c>
      <c r="V49" s="80">
        <v>28.695652173913043</v>
      </c>
      <c r="W49" s="80">
        <v>28.46153846153846</v>
      </c>
      <c r="X49" s="80">
        <v>28.8</v>
      </c>
      <c r="Y49" s="80">
        <v>34.814814814814817</v>
      </c>
      <c r="Z49" s="80">
        <v>21.666666666666668</v>
      </c>
      <c r="AA49" s="80">
        <v>18.88111888111888</v>
      </c>
      <c r="AB49" s="80">
        <v>21.29032258064516</v>
      </c>
      <c r="AC49" s="80">
        <v>22.699386503067483</v>
      </c>
      <c r="AD49" s="80">
        <v>20</v>
      </c>
      <c r="AE49" s="80">
        <v>28.484848484848484</v>
      </c>
    </row>
    <row r="50" spans="1:36" s="1" customFormat="1">
      <c r="A50" s="444" t="s">
        <v>397</v>
      </c>
      <c r="B50" s="78">
        <v>17</v>
      </c>
      <c r="C50" s="78">
        <v>17</v>
      </c>
      <c r="D50" s="78">
        <v>19</v>
      </c>
      <c r="E50" s="78">
        <v>19</v>
      </c>
      <c r="F50" s="79">
        <v>22</v>
      </c>
      <c r="G50" s="79">
        <v>27</v>
      </c>
      <c r="H50" s="78">
        <v>34</v>
      </c>
      <c r="I50" s="78">
        <v>38</v>
      </c>
      <c r="J50" s="78">
        <v>37</v>
      </c>
      <c r="K50" s="78">
        <v>40</v>
      </c>
      <c r="L50" s="79">
        <v>58</v>
      </c>
      <c r="M50" s="79">
        <v>60</v>
      </c>
      <c r="N50" s="78">
        <v>42</v>
      </c>
      <c r="O50" s="78">
        <v>53</v>
      </c>
      <c r="P50" s="78">
        <v>53</v>
      </c>
      <c r="Q50" s="78">
        <v>56</v>
      </c>
      <c r="R50" s="78">
        <v>102</v>
      </c>
      <c r="S50" s="79">
        <v>80</v>
      </c>
      <c r="T50" s="80">
        <v>50</v>
      </c>
      <c r="U50" s="80">
        <v>44.736842105263158</v>
      </c>
      <c r="V50" s="80">
        <v>51.351351351351354</v>
      </c>
      <c r="W50" s="80">
        <v>47.5</v>
      </c>
      <c r="X50" s="80">
        <v>37.931034482758619</v>
      </c>
      <c r="Y50" s="80">
        <v>45</v>
      </c>
      <c r="Z50" s="80">
        <v>40.476190476190474</v>
      </c>
      <c r="AA50" s="80">
        <v>32.075471698113205</v>
      </c>
      <c r="AB50" s="80">
        <v>35.849056603773583</v>
      </c>
      <c r="AC50" s="80">
        <v>33.928571428571431</v>
      </c>
      <c r="AD50" s="80">
        <v>21.568627450980394</v>
      </c>
      <c r="AE50" s="80">
        <v>33.75</v>
      </c>
    </row>
    <row r="51" spans="1:36" s="1" customFormat="1">
      <c r="A51" s="87"/>
      <c r="B51" s="88"/>
      <c r="C51" s="88"/>
      <c r="D51" s="88"/>
      <c r="E51" s="88"/>
      <c r="F51" s="88"/>
      <c r="G51" s="88"/>
    </row>
    <row r="52" spans="1:36" s="1" customFormat="1">
      <c r="A52" s="89" t="s">
        <v>379</v>
      </c>
      <c r="D52" s="9"/>
      <c r="E52" s="9"/>
      <c r="I52" s="12"/>
      <c r="J52" s="12"/>
      <c r="K52" s="12"/>
      <c r="L52" s="12"/>
      <c r="M52" s="12"/>
      <c r="N52" s="12"/>
    </row>
    <row r="53" spans="1:36" s="363" customFormat="1" ht="11">
      <c r="A53" s="448"/>
      <c r="B53" s="449"/>
      <c r="C53" s="450"/>
      <c r="D53" s="450"/>
      <c r="E53" s="450" t="s">
        <v>490</v>
      </c>
      <c r="F53" s="450"/>
      <c r="G53" s="450"/>
      <c r="H53" s="451"/>
      <c r="I53" s="452"/>
      <c r="J53" s="450"/>
      <c r="K53" s="450"/>
      <c r="L53" s="450" t="s">
        <v>491</v>
      </c>
      <c r="M53" s="450"/>
      <c r="N53" s="450"/>
      <c r="O53" s="451"/>
      <c r="P53" s="452"/>
      <c r="Q53" s="450"/>
      <c r="R53" s="450"/>
      <c r="S53" s="450" t="s">
        <v>492</v>
      </c>
      <c r="T53" s="450"/>
      <c r="U53" s="450"/>
      <c r="V53" s="451"/>
      <c r="W53" s="452"/>
      <c r="X53" s="450"/>
      <c r="Y53" s="450"/>
      <c r="Z53" s="450" t="s">
        <v>493</v>
      </c>
      <c r="AA53" s="450"/>
      <c r="AB53" s="450"/>
      <c r="AC53" s="451"/>
      <c r="AD53" s="452"/>
      <c r="AE53" s="450"/>
      <c r="AF53" s="450"/>
      <c r="AG53" s="450" t="s">
        <v>494</v>
      </c>
      <c r="AH53" s="450"/>
      <c r="AI53" s="450"/>
      <c r="AJ53" s="451"/>
    </row>
    <row r="54" spans="1:36" s="363" customFormat="1" ht="11">
      <c r="A54" s="448"/>
      <c r="B54" s="453" t="s">
        <v>8</v>
      </c>
      <c r="C54" s="454" t="s">
        <v>9</v>
      </c>
      <c r="D54" s="454" t="s">
        <v>10</v>
      </c>
      <c r="E54" s="454" t="s">
        <v>257</v>
      </c>
      <c r="F54" s="454" t="s">
        <v>258</v>
      </c>
      <c r="G54" s="454" t="s">
        <v>328</v>
      </c>
      <c r="H54" s="454" t="s">
        <v>401</v>
      </c>
      <c r="I54" s="454" t="s">
        <v>8</v>
      </c>
      <c r="J54" s="454" t="s">
        <v>9</v>
      </c>
      <c r="K54" s="454" t="s">
        <v>10</v>
      </c>
      <c r="L54" s="454" t="s">
        <v>257</v>
      </c>
      <c r="M54" s="454" t="s">
        <v>258</v>
      </c>
      <c r="N54" s="454" t="s">
        <v>328</v>
      </c>
      <c r="O54" s="454" t="s">
        <v>401</v>
      </c>
      <c r="P54" s="454" t="s">
        <v>8</v>
      </c>
      <c r="Q54" s="454" t="s">
        <v>9</v>
      </c>
      <c r="R54" s="454" t="s">
        <v>10</v>
      </c>
      <c r="S54" s="454" t="s">
        <v>257</v>
      </c>
      <c r="T54" s="454" t="s">
        <v>258</v>
      </c>
      <c r="U54" s="454" t="s">
        <v>328</v>
      </c>
      <c r="V54" s="454" t="s">
        <v>401</v>
      </c>
      <c r="W54" s="454" t="s">
        <v>8</v>
      </c>
      <c r="X54" s="454" t="s">
        <v>9</v>
      </c>
      <c r="Y54" s="454" t="s">
        <v>10</v>
      </c>
      <c r="Z54" s="454" t="s">
        <v>257</v>
      </c>
      <c r="AA54" s="454" t="s">
        <v>258</v>
      </c>
      <c r="AB54" s="454" t="s">
        <v>328</v>
      </c>
      <c r="AC54" s="454" t="s">
        <v>401</v>
      </c>
      <c r="AD54" s="454" t="s">
        <v>8</v>
      </c>
      <c r="AE54" s="454" t="s">
        <v>9</v>
      </c>
      <c r="AF54" s="454" t="s">
        <v>10</v>
      </c>
      <c r="AG54" s="454" t="s">
        <v>257</v>
      </c>
      <c r="AH54" s="454" t="s">
        <v>258</v>
      </c>
      <c r="AI54" s="454" t="s">
        <v>328</v>
      </c>
      <c r="AJ54" s="454" t="s">
        <v>401</v>
      </c>
    </row>
    <row r="55" spans="1:36" s="363" customFormat="1" ht="12">
      <c r="A55" s="455" t="s">
        <v>11</v>
      </c>
      <c r="B55" s="456">
        <v>14</v>
      </c>
      <c r="C55" s="456">
        <v>14</v>
      </c>
      <c r="D55" s="456">
        <v>10</v>
      </c>
      <c r="E55" s="456">
        <v>12</v>
      </c>
      <c r="F55" s="456">
        <v>13</v>
      </c>
      <c r="G55" s="456">
        <v>14</v>
      </c>
      <c r="H55" s="456">
        <v>17</v>
      </c>
      <c r="I55" s="456">
        <v>51</v>
      </c>
      <c r="J55" s="456">
        <v>60</v>
      </c>
      <c r="K55" s="456">
        <v>54</v>
      </c>
      <c r="L55" s="456">
        <v>57</v>
      </c>
      <c r="M55" s="456">
        <v>59</v>
      </c>
      <c r="N55" s="456">
        <v>57</v>
      </c>
      <c r="O55" s="456">
        <v>65</v>
      </c>
      <c r="P55" s="456">
        <v>87</v>
      </c>
      <c r="Q55" s="456">
        <v>69</v>
      </c>
      <c r="R55" s="456">
        <v>83</v>
      </c>
      <c r="S55" s="456">
        <v>92</v>
      </c>
      <c r="T55" s="456">
        <v>93</v>
      </c>
      <c r="U55" s="456">
        <v>93</v>
      </c>
      <c r="V55" s="456">
        <v>95</v>
      </c>
      <c r="W55" s="457">
        <v>27.450980392156865</v>
      </c>
      <c r="X55" s="457">
        <v>23.333333333333332</v>
      </c>
      <c r="Y55" s="457">
        <v>18.518518518518519</v>
      </c>
      <c r="Z55" s="457">
        <v>21.052631578947366</v>
      </c>
      <c r="AA55" s="457">
        <v>22.033898305084744</v>
      </c>
      <c r="AB55" s="457">
        <v>24.561403508771928</v>
      </c>
      <c r="AC55" s="457">
        <v>26.153846153846157</v>
      </c>
      <c r="AD55" s="457">
        <v>16.091954022988507</v>
      </c>
      <c r="AE55" s="457">
        <v>20.289855072463769</v>
      </c>
      <c r="AF55" s="457">
        <v>12.048192771084338</v>
      </c>
      <c r="AG55" s="457">
        <v>13.043478260869565</v>
      </c>
      <c r="AH55" s="457">
        <v>13.978494623655912</v>
      </c>
      <c r="AI55" s="457">
        <v>15.053763440860216</v>
      </c>
      <c r="AJ55" s="458">
        <v>17.894736842105264</v>
      </c>
    </row>
    <row r="56" spans="1:36" s="363" customFormat="1" ht="12">
      <c r="A56" s="455" t="s">
        <v>22</v>
      </c>
      <c r="B56" s="456">
        <v>12</v>
      </c>
      <c r="C56" s="456">
        <v>13</v>
      </c>
      <c r="D56" s="456">
        <v>8</v>
      </c>
      <c r="E56" s="456">
        <v>6</v>
      </c>
      <c r="F56" s="456">
        <v>7</v>
      </c>
      <c r="G56" s="456">
        <v>8</v>
      </c>
      <c r="H56" s="456">
        <v>10</v>
      </c>
      <c r="I56" s="456">
        <v>47</v>
      </c>
      <c r="J56" s="456">
        <v>50</v>
      </c>
      <c r="K56" s="456">
        <v>44</v>
      </c>
      <c r="L56" s="456">
        <v>40</v>
      </c>
      <c r="M56" s="456">
        <v>38</v>
      </c>
      <c r="N56" s="456">
        <v>39</v>
      </c>
      <c r="O56" s="456">
        <v>43</v>
      </c>
      <c r="P56" s="456">
        <v>56</v>
      </c>
      <c r="Q56" s="456">
        <v>58</v>
      </c>
      <c r="R56" s="456">
        <v>50</v>
      </c>
      <c r="S56" s="456">
        <v>52</v>
      </c>
      <c r="T56" s="456">
        <v>50</v>
      </c>
      <c r="U56" s="456">
        <v>51</v>
      </c>
      <c r="V56" s="456">
        <v>49</v>
      </c>
      <c r="W56" s="457">
        <v>25.531914893617021</v>
      </c>
      <c r="X56" s="457">
        <v>26</v>
      </c>
      <c r="Y56" s="457">
        <v>18.181818181818183</v>
      </c>
      <c r="Z56" s="457">
        <v>15</v>
      </c>
      <c r="AA56" s="457">
        <v>18.421052631578945</v>
      </c>
      <c r="AB56" s="457">
        <v>20.512820512820511</v>
      </c>
      <c r="AC56" s="457">
        <v>23.255813953488371</v>
      </c>
      <c r="AD56" s="457">
        <v>21.428571428571427</v>
      </c>
      <c r="AE56" s="457">
        <v>22.413793103448278</v>
      </c>
      <c r="AF56" s="457">
        <v>16</v>
      </c>
      <c r="AG56" s="457">
        <v>11.538461538461538</v>
      </c>
      <c r="AH56" s="457">
        <v>14.000000000000002</v>
      </c>
      <c r="AI56" s="457">
        <v>15.686274509803921</v>
      </c>
      <c r="AJ56" s="458">
        <v>20.408163265306122</v>
      </c>
    </row>
    <row r="57" spans="1:36" s="363" customFormat="1" ht="12">
      <c r="A57" s="455" t="s">
        <v>190</v>
      </c>
      <c r="B57" s="456">
        <v>7</v>
      </c>
      <c r="C57" s="456">
        <v>11</v>
      </c>
      <c r="D57" s="456">
        <v>8</v>
      </c>
      <c r="E57" s="456">
        <v>7</v>
      </c>
      <c r="F57" s="456">
        <v>7</v>
      </c>
      <c r="G57" s="456">
        <v>7</v>
      </c>
      <c r="H57" s="456">
        <v>7</v>
      </c>
      <c r="I57" s="456">
        <v>38</v>
      </c>
      <c r="J57" s="456">
        <v>44</v>
      </c>
      <c r="K57" s="456">
        <v>41</v>
      </c>
      <c r="L57" s="456">
        <v>37</v>
      </c>
      <c r="M57" s="456">
        <v>39</v>
      </c>
      <c r="N57" s="456">
        <v>37</v>
      </c>
      <c r="O57" s="456">
        <v>41</v>
      </c>
      <c r="P57" s="456">
        <v>47</v>
      </c>
      <c r="Q57" s="456">
        <v>49</v>
      </c>
      <c r="R57" s="456">
        <v>47</v>
      </c>
      <c r="S57" s="456">
        <v>46</v>
      </c>
      <c r="T57" s="456">
        <v>46</v>
      </c>
      <c r="U57" s="456">
        <v>45</v>
      </c>
      <c r="V57" s="456">
        <v>46</v>
      </c>
      <c r="W57" s="457">
        <v>18.421052631578945</v>
      </c>
      <c r="X57" s="457">
        <v>25</v>
      </c>
      <c r="Y57" s="457">
        <v>19.512195121951219</v>
      </c>
      <c r="Z57" s="457">
        <v>18.918918918918919</v>
      </c>
      <c r="AA57" s="457">
        <v>17.948717948717949</v>
      </c>
      <c r="AB57" s="457">
        <v>18.918918918918919</v>
      </c>
      <c r="AC57" s="457">
        <v>17.073170731707318</v>
      </c>
      <c r="AD57" s="457">
        <v>14.893617021276595</v>
      </c>
      <c r="AE57" s="457">
        <v>22.448979591836736</v>
      </c>
      <c r="AF57" s="457">
        <v>17.021276595744681</v>
      </c>
      <c r="AG57" s="457">
        <v>15.217391304347828</v>
      </c>
      <c r="AH57" s="457">
        <v>15.217391304347828</v>
      </c>
      <c r="AI57" s="457">
        <v>15.555555555555555</v>
      </c>
      <c r="AJ57" s="458">
        <v>15.217391304347828</v>
      </c>
    </row>
    <row r="58" spans="1:36" s="363" customFormat="1" ht="12">
      <c r="A58" s="455" t="s">
        <v>192</v>
      </c>
      <c r="B58" s="456">
        <v>4</v>
      </c>
      <c r="C58" s="456">
        <v>5</v>
      </c>
      <c r="D58" s="456">
        <v>5</v>
      </c>
      <c r="E58" s="456" t="s">
        <v>443</v>
      </c>
      <c r="F58" s="456" t="s">
        <v>443</v>
      </c>
      <c r="G58" s="456" t="s">
        <v>443</v>
      </c>
      <c r="H58" s="456" t="s">
        <v>443</v>
      </c>
      <c r="I58" s="456">
        <v>10</v>
      </c>
      <c r="J58" s="456">
        <v>15</v>
      </c>
      <c r="K58" s="456">
        <v>12</v>
      </c>
      <c r="L58" s="456" t="s">
        <v>443</v>
      </c>
      <c r="M58" s="456" t="s">
        <v>443</v>
      </c>
      <c r="N58" s="456" t="s">
        <v>443</v>
      </c>
      <c r="O58" s="456" t="s">
        <v>443</v>
      </c>
      <c r="P58" s="456">
        <v>35</v>
      </c>
      <c r="Q58" s="456">
        <v>16</v>
      </c>
      <c r="R58" s="456">
        <v>33</v>
      </c>
      <c r="S58" s="456"/>
      <c r="T58" s="456"/>
      <c r="U58" s="456"/>
      <c r="V58" s="456"/>
      <c r="W58" s="457">
        <v>40</v>
      </c>
      <c r="X58" s="457">
        <v>33.333333333333329</v>
      </c>
      <c r="Y58" s="457">
        <v>41.666666666666671</v>
      </c>
      <c r="Z58" s="457" t="s">
        <v>443</v>
      </c>
      <c r="AA58" s="457" t="s">
        <v>443</v>
      </c>
      <c r="AB58" s="457" t="s">
        <v>443</v>
      </c>
      <c r="AC58" s="457" t="s">
        <v>443</v>
      </c>
      <c r="AD58" s="457">
        <v>11.428571428571429</v>
      </c>
      <c r="AE58" s="457">
        <v>31.25</v>
      </c>
      <c r="AF58" s="457">
        <v>15.151515151515152</v>
      </c>
      <c r="AG58" s="457" t="s">
        <v>443</v>
      </c>
      <c r="AH58" s="457" t="s">
        <v>443</v>
      </c>
      <c r="AI58" s="457" t="s">
        <v>443</v>
      </c>
      <c r="AJ58" s="458" t="s">
        <v>443</v>
      </c>
    </row>
    <row r="59" spans="1:36" s="363" customFormat="1" ht="12">
      <c r="A59" s="455" t="s">
        <v>191</v>
      </c>
      <c r="B59" s="456">
        <v>3</v>
      </c>
      <c r="C59" s="456">
        <v>3</v>
      </c>
      <c r="D59" s="456">
        <v>3</v>
      </c>
      <c r="E59" s="456">
        <v>3</v>
      </c>
      <c r="F59" s="456">
        <v>3</v>
      </c>
      <c r="G59" s="456">
        <v>4</v>
      </c>
      <c r="H59" s="456">
        <v>3</v>
      </c>
      <c r="I59" s="456">
        <v>5</v>
      </c>
      <c r="J59" s="456">
        <v>4</v>
      </c>
      <c r="K59" s="456">
        <v>4</v>
      </c>
      <c r="L59" s="456">
        <v>4</v>
      </c>
      <c r="M59" s="456">
        <v>4</v>
      </c>
      <c r="N59" s="456">
        <v>5</v>
      </c>
      <c r="O59" s="456">
        <v>5</v>
      </c>
      <c r="P59" s="456">
        <v>6</v>
      </c>
      <c r="Q59" s="456">
        <v>5</v>
      </c>
      <c r="R59" s="456">
        <v>5</v>
      </c>
      <c r="S59" s="456">
        <v>5</v>
      </c>
      <c r="T59" s="456">
        <v>5</v>
      </c>
      <c r="U59" s="456">
        <v>6</v>
      </c>
      <c r="V59" s="456">
        <v>6</v>
      </c>
      <c r="W59" s="457">
        <v>60</v>
      </c>
      <c r="X59" s="457">
        <v>75</v>
      </c>
      <c r="Y59" s="457">
        <v>75</v>
      </c>
      <c r="Z59" s="457">
        <v>75</v>
      </c>
      <c r="AA59" s="457">
        <v>75</v>
      </c>
      <c r="AB59" s="457">
        <v>80</v>
      </c>
      <c r="AC59" s="457">
        <v>60</v>
      </c>
      <c r="AD59" s="457">
        <v>50</v>
      </c>
      <c r="AE59" s="457">
        <v>60</v>
      </c>
      <c r="AF59" s="457">
        <v>60</v>
      </c>
      <c r="AG59" s="457">
        <v>60</v>
      </c>
      <c r="AH59" s="457">
        <v>60</v>
      </c>
      <c r="AI59" s="457">
        <v>66.666666666666657</v>
      </c>
      <c r="AJ59" s="458">
        <v>50</v>
      </c>
    </row>
    <row r="60" spans="1:36" s="363" customFormat="1" ht="12">
      <c r="A60" s="455" t="s">
        <v>356</v>
      </c>
      <c r="B60" s="456" t="s">
        <v>443</v>
      </c>
      <c r="C60" s="456" t="s">
        <v>443</v>
      </c>
      <c r="D60" s="456" t="s">
        <v>443</v>
      </c>
      <c r="E60" s="456">
        <v>5</v>
      </c>
      <c r="F60" s="456">
        <v>5</v>
      </c>
      <c r="G60" s="456">
        <v>5</v>
      </c>
      <c r="H60" s="456">
        <v>6</v>
      </c>
      <c r="I60" s="456" t="s">
        <v>443</v>
      </c>
      <c r="J60" s="456" t="s">
        <v>443</v>
      </c>
      <c r="K60" s="456" t="s">
        <v>443</v>
      </c>
      <c r="L60" s="456">
        <v>13</v>
      </c>
      <c r="M60" s="456">
        <v>13</v>
      </c>
      <c r="N60" s="456">
        <v>11</v>
      </c>
      <c r="O60" s="456">
        <v>12</v>
      </c>
      <c r="P60" s="456"/>
      <c r="Q60" s="456"/>
      <c r="R60" s="456"/>
      <c r="S60" s="456">
        <v>33</v>
      </c>
      <c r="T60" s="456">
        <v>32</v>
      </c>
      <c r="U60" s="456">
        <v>33</v>
      </c>
      <c r="V60" s="456">
        <v>35</v>
      </c>
      <c r="W60" s="457" t="s">
        <v>443</v>
      </c>
      <c r="X60" s="457" t="s">
        <v>443</v>
      </c>
      <c r="Y60" s="457" t="s">
        <v>443</v>
      </c>
      <c r="Z60" s="457">
        <v>38.461538461538467</v>
      </c>
      <c r="AA60" s="457">
        <v>38.461538461538467</v>
      </c>
      <c r="AB60" s="457">
        <v>45.454545454545453</v>
      </c>
      <c r="AC60" s="457">
        <v>50</v>
      </c>
      <c r="AD60" s="457" t="s">
        <v>443</v>
      </c>
      <c r="AE60" s="457" t="s">
        <v>443</v>
      </c>
      <c r="AF60" s="457" t="s">
        <v>443</v>
      </c>
      <c r="AG60" s="457">
        <v>15.151515151515152</v>
      </c>
      <c r="AH60" s="457">
        <v>15.625</v>
      </c>
      <c r="AI60" s="457">
        <v>15.151515151515152</v>
      </c>
      <c r="AJ60" s="458">
        <v>17.142857142857142</v>
      </c>
    </row>
    <row r="61" spans="1:36" s="363" customFormat="1" ht="12">
      <c r="A61" s="455" t="s">
        <v>377</v>
      </c>
      <c r="B61" s="456" t="s">
        <v>443</v>
      </c>
      <c r="C61" s="456" t="s">
        <v>443</v>
      </c>
      <c r="D61" s="456" t="s">
        <v>443</v>
      </c>
      <c r="E61" s="456">
        <v>9</v>
      </c>
      <c r="F61" s="456">
        <v>8</v>
      </c>
      <c r="G61" s="456">
        <v>6</v>
      </c>
      <c r="H61" s="456">
        <v>6</v>
      </c>
      <c r="I61" s="456" t="s">
        <v>443</v>
      </c>
      <c r="J61" s="456" t="s">
        <v>443</v>
      </c>
      <c r="K61" s="456" t="s">
        <v>443</v>
      </c>
      <c r="L61" s="456">
        <v>11</v>
      </c>
      <c r="M61" s="456">
        <v>12</v>
      </c>
      <c r="N61" s="456">
        <v>7</v>
      </c>
      <c r="O61" s="456">
        <v>8</v>
      </c>
      <c r="P61" s="456"/>
      <c r="Q61" s="456"/>
      <c r="R61" s="456"/>
      <c r="S61" s="456">
        <v>13</v>
      </c>
      <c r="T61" s="456">
        <v>14</v>
      </c>
      <c r="U61" s="456">
        <v>10</v>
      </c>
      <c r="V61" s="456">
        <v>9</v>
      </c>
      <c r="W61" s="457" t="s">
        <v>443</v>
      </c>
      <c r="X61" s="457" t="s">
        <v>443</v>
      </c>
      <c r="Y61" s="457" t="s">
        <v>443</v>
      </c>
      <c r="Z61" s="457">
        <v>81.818181818181827</v>
      </c>
      <c r="AA61" s="457">
        <v>66.666666666666657</v>
      </c>
      <c r="AB61" s="457">
        <v>85.714285714285708</v>
      </c>
      <c r="AC61" s="457">
        <v>75</v>
      </c>
      <c r="AD61" s="457" t="s">
        <v>443</v>
      </c>
      <c r="AE61" s="457" t="s">
        <v>443</v>
      </c>
      <c r="AF61" s="457" t="s">
        <v>443</v>
      </c>
      <c r="AG61" s="457">
        <v>69.230769230769226</v>
      </c>
      <c r="AH61" s="457">
        <v>57.142857142857139</v>
      </c>
      <c r="AI61" s="457">
        <v>60</v>
      </c>
      <c r="AJ61" s="458">
        <v>66.666666666666657</v>
      </c>
    </row>
    <row r="62" spans="1:36" s="363" customFormat="1" ht="12">
      <c r="A62" s="459" t="s">
        <v>355</v>
      </c>
      <c r="B62" s="460" t="s">
        <v>443</v>
      </c>
      <c r="C62" s="460" t="s">
        <v>443</v>
      </c>
      <c r="D62" s="460" t="s">
        <v>443</v>
      </c>
      <c r="E62" s="460" t="s">
        <v>443</v>
      </c>
      <c r="F62" s="460" t="s">
        <v>443</v>
      </c>
      <c r="G62" s="460">
        <v>4</v>
      </c>
      <c r="H62" s="460">
        <v>4</v>
      </c>
      <c r="I62" s="460" t="s">
        <v>443</v>
      </c>
      <c r="J62" s="460" t="s">
        <v>443</v>
      </c>
      <c r="K62" s="460" t="s">
        <v>443</v>
      </c>
      <c r="L62" s="460" t="s">
        <v>443</v>
      </c>
      <c r="M62" s="460" t="s">
        <v>443</v>
      </c>
      <c r="N62" s="460">
        <v>3</v>
      </c>
      <c r="O62" s="460">
        <v>5</v>
      </c>
      <c r="P62" s="460"/>
      <c r="Q62" s="460"/>
      <c r="R62" s="460"/>
      <c r="S62" s="460"/>
      <c r="T62" s="460"/>
      <c r="U62" s="460">
        <v>5</v>
      </c>
      <c r="V62" s="460">
        <v>6</v>
      </c>
      <c r="W62" s="461" t="s">
        <v>443</v>
      </c>
      <c r="X62" s="461" t="s">
        <v>443</v>
      </c>
      <c r="Y62" s="461" t="s">
        <v>443</v>
      </c>
      <c r="Z62" s="461" t="s">
        <v>443</v>
      </c>
      <c r="AA62" s="461" t="s">
        <v>443</v>
      </c>
      <c r="AB62" s="461">
        <v>133.33333333333331</v>
      </c>
      <c r="AC62" s="461">
        <v>80</v>
      </c>
      <c r="AD62" s="461" t="s">
        <v>443</v>
      </c>
      <c r="AE62" s="461" t="s">
        <v>443</v>
      </c>
      <c r="AF62" s="461" t="s">
        <v>443</v>
      </c>
      <c r="AG62" s="461" t="s">
        <v>443</v>
      </c>
      <c r="AH62" s="461" t="s">
        <v>443</v>
      </c>
      <c r="AI62" s="461">
        <v>80</v>
      </c>
      <c r="AJ62" s="462">
        <v>66.666666666666657</v>
      </c>
    </row>
    <row r="63" spans="1:36" s="1" customFormat="1">
      <c r="D63" s="9"/>
      <c r="E63" s="9"/>
    </row>
    <row r="64" spans="1:36" s="1" customFormat="1">
      <c r="D64" s="9"/>
      <c r="E64" s="9"/>
    </row>
    <row r="65" spans="4:5" s="1" customFormat="1">
      <c r="D65" s="9"/>
      <c r="E65" s="9"/>
    </row>
    <row r="66" spans="4:5" s="1" customFormat="1">
      <c r="D66" s="9"/>
      <c r="E66" s="9"/>
    </row>
    <row r="67" spans="4:5" s="1" customFormat="1">
      <c r="D67" s="9"/>
      <c r="E67" s="9"/>
    </row>
    <row r="68" spans="4:5" s="1" customFormat="1">
      <c r="D68" s="9"/>
      <c r="E68" s="9"/>
    </row>
    <row r="69" spans="4:5" s="1" customFormat="1">
      <c r="D69" s="9"/>
      <c r="E69" s="9"/>
    </row>
    <row r="70" spans="4:5" s="1" customFormat="1">
      <c r="D70" s="9"/>
      <c r="E70" s="9"/>
    </row>
    <row r="71" spans="4:5" s="1" customFormat="1">
      <c r="D71" s="9"/>
      <c r="E71" s="9"/>
    </row>
    <row r="72" spans="4:5" s="1" customFormat="1">
      <c r="D72" s="9"/>
      <c r="E72" s="9"/>
    </row>
    <row r="73" spans="4:5" s="1" customFormat="1">
      <c r="D73" s="9"/>
      <c r="E73" s="9"/>
    </row>
    <row r="74" spans="4:5" s="1" customFormat="1">
      <c r="D74" s="9"/>
      <c r="E74" s="9"/>
    </row>
    <row r="75" spans="4:5" s="1" customFormat="1">
      <c r="D75" s="9"/>
      <c r="E75" s="9"/>
    </row>
    <row r="76" spans="4:5" s="1" customFormat="1">
      <c r="D76" s="9"/>
      <c r="E76" s="9"/>
    </row>
    <row r="77" spans="4:5" s="1" customFormat="1">
      <c r="D77" s="9"/>
      <c r="E77" s="9"/>
    </row>
    <row r="78" spans="4:5" s="1" customFormat="1">
      <c r="D78" s="9"/>
      <c r="E78" s="9"/>
    </row>
    <row r="79" spans="4:5" s="1" customFormat="1">
      <c r="D79" s="9"/>
      <c r="E79" s="9"/>
    </row>
    <row r="80" spans="4:5" s="1" customFormat="1">
      <c r="D80" s="9"/>
      <c r="E80" s="9"/>
    </row>
    <row r="81" spans="4:5" s="1" customFormat="1">
      <c r="D81" s="9"/>
      <c r="E81" s="9"/>
    </row>
    <row r="82" spans="4:5" s="1" customFormat="1">
      <c r="D82" s="9"/>
      <c r="E82" s="9"/>
    </row>
    <row r="83" spans="4:5" s="1" customFormat="1">
      <c r="D83" s="9"/>
      <c r="E83" s="9"/>
    </row>
    <row r="84" spans="4:5" s="1" customFormat="1">
      <c r="D84" s="9"/>
      <c r="E84" s="9"/>
    </row>
    <row r="85" spans="4:5" s="1" customFormat="1">
      <c r="D85" s="9"/>
      <c r="E85" s="9"/>
    </row>
    <row r="86" spans="4:5" s="1" customFormat="1">
      <c r="D86" s="9"/>
      <c r="E86" s="9"/>
    </row>
    <row r="87" spans="4:5" s="1" customFormat="1">
      <c r="D87" s="9"/>
      <c r="E87" s="9"/>
    </row>
    <row r="88" spans="4:5" s="1" customFormat="1">
      <c r="D88" s="9"/>
      <c r="E88" s="9"/>
    </row>
    <row r="89" spans="4:5" s="1" customFormat="1">
      <c r="D89" s="9"/>
      <c r="E89" s="9"/>
    </row>
    <row r="90" spans="4:5" s="1" customFormat="1">
      <c r="D90" s="9"/>
      <c r="E90" s="9"/>
    </row>
    <row r="91" spans="4:5" s="1" customFormat="1">
      <c r="D91" s="9"/>
      <c r="E91" s="9"/>
    </row>
    <row r="92" spans="4:5" s="1" customFormat="1">
      <c r="D92" s="9"/>
      <c r="E92" s="9"/>
    </row>
    <row r="93" spans="4:5" s="1" customFormat="1">
      <c r="D93" s="9"/>
      <c r="E93" s="9"/>
    </row>
    <row r="94" spans="4:5" s="1" customFormat="1">
      <c r="D94" s="9"/>
      <c r="E94" s="9"/>
    </row>
    <row r="95" spans="4:5" s="1" customFormat="1">
      <c r="D95" s="9"/>
      <c r="E95" s="9"/>
    </row>
    <row r="96" spans="4:5" s="1" customFormat="1">
      <c r="D96" s="9"/>
      <c r="E96" s="9"/>
    </row>
    <row r="97" spans="4:5" s="1" customFormat="1">
      <c r="D97" s="9"/>
      <c r="E97" s="9"/>
    </row>
    <row r="98" spans="4:5" s="1" customFormat="1">
      <c r="D98" s="9"/>
      <c r="E98" s="9"/>
    </row>
    <row r="99" spans="4:5" s="1" customFormat="1">
      <c r="D99" s="9"/>
      <c r="E99" s="9"/>
    </row>
    <row r="100" spans="4:5" s="1" customFormat="1">
      <c r="D100" s="9"/>
      <c r="E100" s="9"/>
    </row>
    <row r="101" spans="4:5" s="1" customFormat="1">
      <c r="D101" s="9"/>
      <c r="E101" s="9"/>
    </row>
    <row r="102" spans="4:5" s="1" customFormat="1">
      <c r="D102" s="9"/>
      <c r="E102" s="9"/>
    </row>
    <row r="103" spans="4:5" s="1" customFormat="1">
      <c r="D103" s="9"/>
      <c r="E103" s="9"/>
    </row>
    <row r="104" spans="4:5" s="1" customFormat="1">
      <c r="D104" s="9"/>
      <c r="E104" s="9"/>
    </row>
    <row r="105" spans="4:5" s="1" customFormat="1">
      <c r="D105" s="9"/>
      <c r="E105" s="9"/>
    </row>
    <row r="106" spans="4:5" s="1" customFormat="1">
      <c r="D106" s="9"/>
      <c r="E106" s="9"/>
    </row>
    <row r="107" spans="4:5" s="1" customFormat="1">
      <c r="D107" s="9"/>
      <c r="E107" s="9"/>
    </row>
    <row r="108" spans="4:5" s="1" customFormat="1">
      <c r="D108" s="9"/>
      <c r="E108" s="9"/>
    </row>
    <row r="109" spans="4:5" s="1" customFormat="1">
      <c r="D109" s="9"/>
      <c r="E109" s="9"/>
    </row>
    <row r="110" spans="4:5" s="1" customFormat="1">
      <c r="D110" s="9"/>
      <c r="E110" s="9"/>
    </row>
    <row r="111" spans="4:5" s="1" customFormat="1">
      <c r="D111" s="9"/>
      <c r="E111" s="9"/>
    </row>
    <row r="112" spans="4:5" s="1" customFormat="1">
      <c r="D112" s="9"/>
      <c r="E112" s="9"/>
    </row>
    <row r="113" spans="4:5" s="1" customFormat="1">
      <c r="D113" s="9"/>
      <c r="E113" s="9"/>
    </row>
    <row r="114" spans="4:5" s="1" customFormat="1">
      <c r="D114" s="9"/>
      <c r="E114" s="9"/>
    </row>
    <row r="115" spans="4:5" s="1" customFormat="1">
      <c r="D115" s="9"/>
      <c r="E115" s="9"/>
    </row>
    <row r="116" spans="4:5" s="1" customFormat="1">
      <c r="D116" s="9"/>
      <c r="E116" s="9"/>
    </row>
    <row r="117" spans="4:5" s="1" customFormat="1">
      <c r="D117" s="9"/>
      <c r="E117" s="9"/>
    </row>
    <row r="118" spans="4:5" s="1" customFormat="1">
      <c r="D118" s="9"/>
      <c r="E118" s="9"/>
    </row>
    <row r="119" spans="4:5" s="1" customFormat="1">
      <c r="D119" s="9"/>
      <c r="E119" s="9"/>
    </row>
    <row r="120" spans="4:5" s="1" customFormat="1">
      <c r="D120" s="9"/>
      <c r="E120" s="9"/>
    </row>
    <row r="121" spans="4:5" s="1" customFormat="1">
      <c r="D121" s="9"/>
      <c r="E121" s="9"/>
    </row>
    <row r="122" spans="4:5" s="1" customFormat="1">
      <c r="D122" s="9"/>
      <c r="E122" s="9"/>
    </row>
    <row r="123" spans="4:5" s="1" customFormat="1">
      <c r="D123" s="9"/>
      <c r="E123" s="9"/>
    </row>
    <row r="124" spans="4:5" s="1" customFormat="1">
      <c r="D124" s="9"/>
      <c r="E124" s="9"/>
    </row>
    <row r="125" spans="4:5" s="1" customFormat="1">
      <c r="D125" s="9"/>
      <c r="E125" s="9"/>
    </row>
    <row r="126" spans="4:5" s="1" customFormat="1">
      <c r="D126" s="9"/>
      <c r="E126" s="9"/>
    </row>
    <row r="127" spans="4:5" s="1" customFormat="1">
      <c r="D127" s="9"/>
      <c r="E127" s="9"/>
    </row>
    <row r="128" spans="4:5" s="1" customFormat="1">
      <c r="D128" s="9"/>
      <c r="E128" s="9"/>
    </row>
    <row r="129" spans="4:5" s="1" customFormat="1">
      <c r="D129" s="9"/>
      <c r="E129" s="9"/>
    </row>
    <row r="130" spans="4:5" s="1" customFormat="1">
      <c r="D130" s="9"/>
      <c r="E130" s="9"/>
    </row>
    <row r="131" spans="4:5" s="1" customFormat="1">
      <c r="D131" s="9"/>
      <c r="E131" s="9"/>
    </row>
    <row r="132" spans="4:5" s="1" customFormat="1">
      <c r="D132" s="9"/>
      <c r="E132" s="9"/>
    </row>
    <row r="133" spans="4:5" s="1" customFormat="1">
      <c r="D133" s="9"/>
      <c r="E133" s="9"/>
    </row>
    <row r="134" spans="4:5" s="1" customFormat="1">
      <c r="D134" s="9"/>
      <c r="E134" s="9"/>
    </row>
    <row r="135" spans="4:5" s="1" customFormat="1">
      <c r="D135" s="9"/>
      <c r="E135" s="9"/>
    </row>
    <row r="136" spans="4:5" s="1" customFormat="1">
      <c r="D136" s="9"/>
      <c r="E136" s="9"/>
    </row>
    <row r="137" spans="4:5" s="1" customFormat="1">
      <c r="D137" s="9"/>
      <c r="E137" s="9"/>
    </row>
    <row r="138" spans="4:5" s="1" customFormat="1">
      <c r="D138" s="9"/>
      <c r="E138" s="9"/>
    </row>
    <row r="139" spans="4:5" s="1" customFormat="1">
      <c r="D139" s="9"/>
      <c r="E139" s="9"/>
    </row>
    <row r="140" spans="4:5" s="1" customFormat="1">
      <c r="D140" s="9"/>
      <c r="E140" s="9"/>
    </row>
    <row r="141" spans="4:5" s="1" customFormat="1">
      <c r="D141" s="9"/>
      <c r="E141" s="9"/>
    </row>
    <row r="142" spans="4:5" s="1" customFormat="1">
      <c r="D142" s="9"/>
      <c r="E142" s="9"/>
    </row>
    <row r="143" spans="4:5" s="1" customFormat="1">
      <c r="D143" s="9"/>
      <c r="E143" s="9"/>
    </row>
    <row r="144" spans="4:5" s="1" customFormat="1">
      <c r="D144" s="9"/>
      <c r="E144" s="9"/>
    </row>
    <row r="145" spans="4:5" s="1" customFormat="1">
      <c r="D145" s="9"/>
      <c r="E145" s="9"/>
    </row>
    <row r="146" spans="4:5" s="1" customFormat="1">
      <c r="D146" s="9"/>
      <c r="E146" s="9"/>
    </row>
    <row r="147" spans="4:5" s="1" customFormat="1">
      <c r="D147" s="9"/>
      <c r="E147" s="9"/>
    </row>
    <row r="148" spans="4:5" s="1" customFormat="1">
      <c r="D148" s="9"/>
      <c r="E148" s="9"/>
    </row>
    <row r="149" spans="4:5" s="1" customFormat="1">
      <c r="D149" s="9"/>
      <c r="E149" s="9"/>
    </row>
    <row r="150" spans="4:5" s="1" customFormat="1">
      <c r="D150" s="9"/>
      <c r="E150" s="9"/>
    </row>
    <row r="151" spans="4:5" s="1" customFormat="1">
      <c r="D151" s="9"/>
      <c r="E151" s="9"/>
    </row>
    <row r="152" spans="4:5" s="1" customFormat="1">
      <c r="D152" s="9"/>
      <c r="E152" s="9"/>
    </row>
    <row r="153" spans="4:5" s="1" customFormat="1">
      <c r="D153" s="9"/>
      <c r="E153" s="9"/>
    </row>
    <row r="154" spans="4:5" s="1" customFormat="1">
      <c r="D154" s="9"/>
      <c r="E154" s="9"/>
    </row>
    <row r="155" spans="4:5" s="1" customFormat="1">
      <c r="D155" s="9"/>
      <c r="E155" s="9"/>
    </row>
    <row r="156" spans="4:5" s="1" customFormat="1">
      <c r="D156" s="9"/>
      <c r="E156" s="9"/>
    </row>
    <row r="157" spans="4:5" s="1" customFormat="1">
      <c r="D157" s="9"/>
      <c r="E157" s="9"/>
    </row>
    <row r="158" spans="4:5" s="1" customFormat="1">
      <c r="D158" s="9"/>
      <c r="E158" s="9"/>
    </row>
    <row r="159" spans="4:5" s="1" customFormat="1">
      <c r="D159" s="9"/>
      <c r="E159" s="9"/>
    </row>
    <row r="160" spans="4:5" s="1" customFormat="1">
      <c r="D160" s="9"/>
      <c r="E160" s="9"/>
    </row>
    <row r="161" spans="4:5" s="1" customFormat="1">
      <c r="D161" s="9"/>
      <c r="E161" s="9"/>
    </row>
    <row r="162" spans="4:5" s="1" customFormat="1">
      <c r="D162" s="9"/>
      <c r="E162" s="9"/>
    </row>
    <row r="163" spans="4:5" s="1" customFormat="1">
      <c r="D163" s="9"/>
      <c r="E163" s="9"/>
    </row>
    <row r="164" spans="4:5" s="1" customFormat="1">
      <c r="D164" s="9"/>
      <c r="E164" s="9"/>
    </row>
    <row r="165" spans="4:5" s="1" customFormat="1">
      <c r="D165" s="9"/>
      <c r="E165" s="9"/>
    </row>
    <row r="166" spans="4:5" s="1" customFormat="1">
      <c r="D166" s="9"/>
      <c r="E166" s="9"/>
    </row>
    <row r="167" spans="4:5" s="1" customFormat="1">
      <c r="D167" s="9"/>
      <c r="E167" s="9"/>
    </row>
    <row r="168" spans="4:5" s="1" customFormat="1">
      <c r="D168" s="9"/>
      <c r="E168" s="9"/>
    </row>
    <row r="169" spans="4:5" s="1" customFormat="1">
      <c r="D169" s="9"/>
      <c r="E169" s="9"/>
    </row>
    <row r="170" spans="4:5" s="1" customFormat="1">
      <c r="D170" s="9"/>
      <c r="E170" s="9"/>
    </row>
    <row r="171" spans="4:5" s="1" customFormat="1">
      <c r="D171" s="9"/>
      <c r="E171" s="9"/>
    </row>
    <row r="172" spans="4:5" s="1" customFormat="1">
      <c r="D172" s="9"/>
      <c r="E172" s="9"/>
    </row>
    <row r="173" spans="4:5" s="1" customFormat="1">
      <c r="D173" s="9"/>
      <c r="E173" s="9"/>
    </row>
    <row r="174" spans="4:5" s="1" customFormat="1">
      <c r="D174" s="9"/>
      <c r="E174" s="9"/>
    </row>
    <row r="175" spans="4:5" s="1" customFormat="1">
      <c r="D175" s="9"/>
      <c r="E175" s="9"/>
    </row>
    <row r="176" spans="4:5" s="1" customFormat="1">
      <c r="D176" s="9"/>
      <c r="E176" s="9"/>
    </row>
    <row r="177" spans="4:5" s="1" customFormat="1">
      <c r="D177" s="9"/>
      <c r="E177" s="9"/>
    </row>
    <row r="178" spans="4:5" s="1" customFormat="1">
      <c r="D178" s="9"/>
      <c r="E178" s="9"/>
    </row>
    <row r="179" spans="4:5" s="1" customFormat="1">
      <c r="D179" s="9"/>
      <c r="E179" s="9"/>
    </row>
    <row r="180" spans="4:5" s="1" customFormat="1">
      <c r="D180" s="9"/>
      <c r="E180" s="9"/>
    </row>
    <row r="181" spans="4:5" s="1" customFormat="1">
      <c r="D181" s="9"/>
      <c r="E181" s="9"/>
    </row>
    <row r="182" spans="4:5" s="1" customFormat="1">
      <c r="D182" s="9"/>
      <c r="E182" s="9"/>
    </row>
    <row r="183" spans="4:5" s="1" customFormat="1">
      <c r="D183" s="9"/>
      <c r="E183" s="9"/>
    </row>
    <row r="184" spans="4:5" s="1" customFormat="1">
      <c r="D184" s="9"/>
      <c r="E184" s="9"/>
    </row>
    <row r="185" spans="4:5" s="1" customFormat="1">
      <c r="D185" s="9"/>
      <c r="E185" s="9"/>
    </row>
    <row r="186" spans="4:5" s="1" customFormat="1">
      <c r="D186" s="9"/>
      <c r="E186" s="9"/>
    </row>
    <row r="187" spans="4:5" s="1" customFormat="1">
      <c r="D187" s="9"/>
      <c r="E187" s="9"/>
    </row>
    <row r="188" spans="4:5" s="1" customFormat="1">
      <c r="D188" s="9"/>
      <c r="E188" s="9"/>
    </row>
    <row r="189" spans="4:5" s="1" customFormat="1">
      <c r="D189" s="9"/>
      <c r="E189" s="9"/>
    </row>
    <row r="190" spans="4:5" s="1" customFormat="1">
      <c r="D190" s="9"/>
      <c r="E190" s="9"/>
    </row>
    <row r="191" spans="4:5" s="1" customFormat="1">
      <c r="D191" s="9"/>
      <c r="E191" s="9"/>
    </row>
    <row r="192" spans="4:5" s="1" customFormat="1">
      <c r="D192" s="9"/>
      <c r="E192" s="9"/>
    </row>
    <row r="193" spans="4:5" s="1" customFormat="1">
      <c r="D193" s="9"/>
      <c r="E193" s="9"/>
    </row>
    <row r="194" spans="4:5" s="1" customFormat="1">
      <c r="D194" s="9"/>
      <c r="E194" s="9"/>
    </row>
    <row r="195" spans="4:5" s="1" customFormat="1">
      <c r="D195" s="9"/>
      <c r="E195" s="9"/>
    </row>
    <row r="196" spans="4:5" s="1" customFormat="1">
      <c r="D196" s="9"/>
      <c r="E196" s="9"/>
    </row>
    <row r="197" spans="4:5" s="1" customFormat="1">
      <c r="D197" s="9"/>
      <c r="E197" s="9"/>
    </row>
    <row r="198" spans="4:5" s="1" customFormat="1">
      <c r="D198" s="9"/>
      <c r="E198" s="9"/>
    </row>
    <row r="199" spans="4:5" s="1" customFormat="1">
      <c r="D199" s="9"/>
      <c r="E199" s="9"/>
    </row>
    <row r="200" spans="4:5" s="1" customFormat="1">
      <c r="D200" s="9"/>
      <c r="E200" s="9"/>
    </row>
    <row r="201" spans="4:5" s="1" customFormat="1">
      <c r="D201" s="9"/>
      <c r="E201" s="9"/>
    </row>
    <row r="202" spans="4:5" s="1" customFormat="1">
      <c r="D202" s="9"/>
      <c r="E202" s="9"/>
    </row>
    <row r="203" spans="4:5" s="1" customFormat="1">
      <c r="D203" s="9"/>
      <c r="E203" s="9"/>
    </row>
    <row r="204" spans="4:5" s="1" customFormat="1">
      <c r="D204" s="9"/>
      <c r="E204" s="9"/>
    </row>
    <row r="205" spans="4:5" s="1" customFormat="1">
      <c r="D205" s="9"/>
      <c r="E205" s="9"/>
    </row>
    <row r="206" spans="4:5" s="1" customFormat="1">
      <c r="D206" s="9"/>
      <c r="E206" s="9"/>
    </row>
    <row r="207" spans="4:5" s="1" customFormat="1">
      <c r="D207" s="9"/>
      <c r="E207" s="9"/>
    </row>
    <row r="208" spans="4:5" s="1" customFormat="1">
      <c r="D208" s="9"/>
      <c r="E208" s="9"/>
    </row>
    <row r="209" spans="4:5" s="1" customFormat="1">
      <c r="D209" s="9"/>
      <c r="E209" s="9"/>
    </row>
    <row r="210" spans="4:5" s="1" customFormat="1">
      <c r="D210" s="9"/>
      <c r="E210" s="9"/>
    </row>
    <row r="211" spans="4:5" s="1" customFormat="1">
      <c r="D211" s="9"/>
      <c r="E211" s="9"/>
    </row>
    <row r="212" spans="4:5" s="1" customFormat="1">
      <c r="D212" s="9"/>
      <c r="E212" s="9"/>
    </row>
    <row r="213" spans="4:5" s="1" customFormat="1">
      <c r="D213" s="9"/>
      <c r="E213" s="9"/>
    </row>
    <row r="214" spans="4:5" s="1" customFormat="1">
      <c r="D214" s="9"/>
      <c r="E214" s="9"/>
    </row>
    <row r="215" spans="4:5" s="1" customFormat="1">
      <c r="D215" s="9"/>
      <c r="E215" s="9"/>
    </row>
    <row r="216" spans="4:5" s="1" customFormat="1">
      <c r="D216" s="9"/>
      <c r="E216" s="9"/>
    </row>
    <row r="217" spans="4:5" s="1" customFormat="1">
      <c r="D217" s="9"/>
      <c r="E217" s="9"/>
    </row>
    <row r="218" spans="4:5" s="1" customFormat="1">
      <c r="D218" s="9"/>
      <c r="E218" s="9"/>
    </row>
    <row r="219" spans="4:5" s="1" customFormat="1">
      <c r="D219" s="9"/>
      <c r="E219" s="9"/>
    </row>
    <row r="220" spans="4:5" s="1" customFormat="1">
      <c r="D220" s="9"/>
      <c r="E220" s="9"/>
    </row>
    <row r="221" spans="4:5" s="1" customFormat="1">
      <c r="D221" s="9"/>
      <c r="E221" s="9"/>
    </row>
    <row r="222" spans="4:5" s="1" customFormat="1">
      <c r="D222" s="9"/>
      <c r="E222" s="9"/>
    </row>
    <row r="223" spans="4:5" s="1" customFormat="1">
      <c r="D223" s="9"/>
      <c r="E223" s="9"/>
    </row>
    <row r="224" spans="4:5" s="1" customFormat="1">
      <c r="D224" s="9"/>
      <c r="E224" s="9"/>
    </row>
    <row r="225" spans="4:5" s="1" customFormat="1">
      <c r="D225" s="9"/>
      <c r="E225" s="9"/>
    </row>
    <row r="226" spans="4:5" s="1" customFormat="1">
      <c r="D226" s="9"/>
      <c r="E226" s="9"/>
    </row>
    <row r="227" spans="4:5" s="1" customFormat="1">
      <c r="D227" s="9"/>
      <c r="E227" s="9"/>
    </row>
    <row r="228" spans="4:5" s="1" customFormat="1">
      <c r="D228" s="9"/>
      <c r="E228" s="9"/>
    </row>
    <row r="229" spans="4:5" s="1" customFormat="1">
      <c r="D229" s="9"/>
      <c r="E229" s="9"/>
    </row>
    <row r="230" spans="4:5" s="1" customFormat="1">
      <c r="D230" s="9"/>
      <c r="E230" s="9"/>
    </row>
    <row r="231" spans="4:5" s="1" customFormat="1">
      <c r="D231" s="9"/>
      <c r="E231" s="9"/>
    </row>
    <row r="232" spans="4:5" s="1" customFormat="1">
      <c r="D232" s="9"/>
      <c r="E232" s="9"/>
    </row>
    <row r="233" spans="4:5" s="1" customFormat="1">
      <c r="D233" s="9"/>
      <c r="E233" s="9"/>
    </row>
    <row r="234" spans="4:5" s="1" customFormat="1">
      <c r="D234" s="9"/>
      <c r="E234" s="9"/>
    </row>
    <row r="235" spans="4:5" s="1" customFormat="1">
      <c r="D235" s="9"/>
      <c r="E235" s="9"/>
    </row>
    <row r="236" spans="4:5" s="1" customFormat="1">
      <c r="D236" s="9"/>
      <c r="E236" s="9"/>
    </row>
    <row r="237" spans="4:5" s="1" customFormat="1">
      <c r="D237" s="9"/>
      <c r="E237" s="9"/>
    </row>
    <row r="238" spans="4:5" s="1" customFormat="1">
      <c r="D238" s="9"/>
      <c r="E238" s="9"/>
    </row>
    <row r="239" spans="4:5" s="1" customFormat="1">
      <c r="D239" s="9"/>
      <c r="E239" s="9"/>
    </row>
    <row r="240" spans="4:5" s="1" customFormat="1">
      <c r="D240" s="9"/>
      <c r="E240" s="9"/>
    </row>
    <row r="241" spans="4:5" s="1" customFormat="1">
      <c r="D241" s="9"/>
      <c r="E241" s="9"/>
    </row>
    <row r="242" spans="4:5" s="1" customFormat="1">
      <c r="D242" s="9"/>
      <c r="E242" s="9"/>
    </row>
    <row r="243" spans="4:5" s="1" customFormat="1">
      <c r="D243" s="9"/>
      <c r="E243" s="9"/>
    </row>
    <row r="244" spans="4:5" s="1" customFormat="1">
      <c r="D244" s="9"/>
      <c r="E244" s="9"/>
    </row>
    <row r="245" spans="4:5" s="1" customFormat="1">
      <c r="D245" s="9"/>
      <c r="E245" s="9"/>
    </row>
    <row r="246" spans="4:5" s="1" customFormat="1">
      <c r="D246" s="9"/>
      <c r="E246" s="9"/>
    </row>
    <row r="247" spans="4:5" s="1" customFormat="1">
      <c r="D247" s="9"/>
      <c r="E247" s="9"/>
    </row>
    <row r="248" spans="4:5" s="1" customFormat="1">
      <c r="D248" s="9"/>
      <c r="E248" s="9"/>
    </row>
    <row r="249" spans="4:5" s="1" customFormat="1">
      <c r="D249" s="9"/>
      <c r="E249" s="9"/>
    </row>
    <row r="250" spans="4:5" s="1" customFormat="1">
      <c r="D250" s="9"/>
      <c r="E250" s="9"/>
    </row>
    <row r="251" spans="4:5" s="1" customFormat="1">
      <c r="D251" s="9"/>
      <c r="E251" s="9"/>
    </row>
    <row r="252" spans="4:5" s="1" customFormat="1">
      <c r="D252" s="9"/>
      <c r="E252" s="9"/>
    </row>
    <row r="253" spans="4:5" s="1" customFormat="1">
      <c r="D253" s="9"/>
      <c r="E253" s="9"/>
    </row>
    <row r="254" spans="4:5" s="1" customFormat="1">
      <c r="D254" s="9"/>
      <c r="E254" s="9"/>
    </row>
    <row r="255" spans="4:5" s="1" customFormat="1">
      <c r="D255" s="9"/>
      <c r="E255" s="9"/>
    </row>
    <row r="256" spans="4:5" s="1" customFormat="1">
      <c r="D256" s="9"/>
      <c r="E256" s="9"/>
    </row>
    <row r="257" spans="4:5" s="1" customFormat="1">
      <c r="D257" s="9"/>
      <c r="E257" s="9"/>
    </row>
    <row r="258" spans="4:5" s="1" customFormat="1">
      <c r="D258" s="9"/>
      <c r="E258" s="9"/>
    </row>
    <row r="259" spans="4:5" s="1" customFormat="1">
      <c r="D259" s="9"/>
      <c r="E259" s="9"/>
    </row>
    <row r="260" spans="4:5" s="1" customFormat="1">
      <c r="D260" s="9"/>
      <c r="E260" s="9"/>
    </row>
    <row r="261" spans="4:5" s="1" customFormat="1">
      <c r="D261" s="9"/>
      <c r="E261" s="9"/>
    </row>
    <row r="262" spans="4:5" s="1" customFormat="1">
      <c r="D262" s="9"/>
      <c r="E262" s="9"/>
    </row>
    <row r="263" spans="4:5" s="1" customFormat="1">
      <c r="D263" s="9"/>
      <c r="E263" s="9"/>
    </row>
    <row r="264" spans="4:5" s="1" customFormat="1">
      <c r="D264" s="9"/>
      <c r="E264" s="9"/>
    </row>
    <row r="265" spans="4:5" s="1" customFormat="1">
      <c r="D265" s="9"/>
      <c r="E265" s="9"/>
    </row>
    <row r="266" spans="4:5" s="1" customFormat="1">
      <c r="D266" s="9"/>
      <c r="E266" s="9"/>
    </row>
    <row r="267" spans="4:5" s="1" customFormat="1">
      <c r="D267" s="9"/>
      <c r="E267" s="9"/>
    </row>
    <row r="268" spans="4:5" s="1" customFormat="1">
      <c r="D268" s="9"/>
      <c r="E268" s="9"/>
    </row>
    <row r="269" spans="4:5" s="1" customFormat="1">
      <c r="D269" s="9"/>
      <c r="E269" s="9"/>
    </row>
    <row r="270" spans="4:5" s="1" customFormat="1">
      <c r="D270" s="9"/>
      <c r="E270" s="9"/>
    </row>
    <row r="271" spans="4:5" s="1" customFormat="1">
      <c r="D271" s="9"/>
      <c r="E271" s="9"/>
    </row>
    <row r="272" spans="4:5" s="1" customFormat="1">
      <c r="D272" s="9"/>
      <c r="E272" s="9"/>
    </row>
    <row r="273" spans="4:5" s="1" customFormat="1">
      <c r="D273" s="9"/>
      <c r="E273" s="9"/>
    </row>
    <row r="274" spans="4:5" s="1" customFormat="1">
      <c r="D274" s="9"/>
      <c r="E274" s="9"/>
    </row>
    <row r="275" spans="4:5" s="1" customFormat="1">
      <c r="D275" s="9"/>
      <c r="E275" s="9"/>
    </row>
    <row r="276" spans="4:5" s="1" customFormat="1">
      <c r="D276" s="9"/>
      <c r="E276" s="9"/>
    </row>
    <row r="277" spans="4:5" s="1" customFormat="1">
      <c r="D277" s="9"/>
      <c r="E277" s="9"/>
    </row>
    <row r="278" spans="4:5" s="1" customFormat="1">
      <c r="D278" s="9"/>
      <c r="E278" s="9"/>
    </row>
    <row r="279" spans="4:5" s="1" customFormat="1">
      <c r="D279" s="9"/>
      <c r="E279" s="9"/>
    </row>
    <row r="280" spans="4:5" s="1" customFormat="1">
      <c r="D280" s="9"/>
      <c r="E280" s="9"/>
    </row>
    <row r="281" spans="4:5" s="1" customFormat="1">
      <c r="D281" s="9"/>
      <c r="E281" s="9"/>
    </row>
    <row r="282" spans="4:5" s="1" customFormat="1">
      <c r="D282" s="9"/>
      <c r="E282" s="9"/>
    </row>
    <row r="283" spans="4:5" s="1" customFormat="1">
      <c r="D283" s="9"/>
      <c r="E283" s="9"/>
    </row>
    <row r="284" spans="4:5" s="1" customFormat="1">
      <c r="D284" s="9"/>
      <c r="E284" s="9"/>
    </row>
    <row r="285" spans="4:5" s="1" customFormat="1">
      <c r="D285" s="9"/>
      <c r="E285" s="9"/>
    </row>
    <row r="286" spans="4:5" s="1" customFormat="1">
      <c r="D286" s="9"/>
      <c r="E286" s="9"/>
    </row>
    <row r="287" spans="4:5" s="1" customFormat="1">
      <c r="D287" s="9"/>
      <c r="E287" s="9"/>
    </row>
    <row r="288" spans="4:5" s="1" customFormat="1">
      <c r="D288" s="9"/>
      <c r="E288" s="9"/>
    </row>
    <row r="289" spans="4:5" s="1" customFormat="1">
      <c r="D289" s="9"/>
      <c r="E289" s="9"/>
    </row>
    <row r="290" spans="4:5" s="1" customFormat="1">
      <c r="D290" s="9"/>
      <c r="E290" s="9"/>
    </row>
    <row r="291" spans="4:5" s="1" customFormat="1">
      <c r="D291" s="9"/>
      <c r="E291" s="9"/>
    </row>
    <row r="292" spans="4:5" s="1" customFormat="1">
      <c r="D292" s="9"/>
      <c r="E292" s="9"/>
    </row>
    <row r="293" spans="4:5" s="1" customFormat="1">
      <c r="D293" s="9"/>
      <c r="E293" s="9"/>
    </row>
    <row r="294" spans="4:5" s="1" customFormat="1">
      <c r="D294" s="9"/>
      <c r="E294" s="9"/>
    </row>
    <row r="295" spans="4:5" s="1" customFormat="1">
      <c r="D295" s="9"/>
      <c r="E295" s="9"/>
    </row>
    <row r="296" spans="4:5" s="1" customFormat="1">
      <c r="D296" s="9"/>
      <c r="E296" s="9"/>
    </row>
    <row r="297" spans="4:5" s="1" customFormat="1">
      <c r="D297" s="9"/>
      <c r="E297" s="9"/>
    </row>
    <row r="298" spans="4:5" s="1" customFormat="1">
      <c r="D298" s="9"/>
      <c r="E298" s="9"/>
    </row>
    <row r="299" spans="4:5" s="1" customFormat="1">
      <c r="D299" s="9"/>
      <c r="E299" s="9"/>
    </row>
    <row r="300" spans="4:5" s="1" customFormat="1">
      <c r="D300" s="9"/>
      <c r="E300" s="9"/>
    </row>
    <row r="301" spans="4:5" s="1" customFormat="1">
      <c r="D301" s="9"/>
      <c r="E301" s="9"/>
    </row>
    <row r="302" spans="4:5" s="1" customFormat="1">
      <c r="D302" s="9"/>
      <c r="E302" s="9"/>
    </row>
    <row r="303" spans="4:5" s="1" customFormat="1">
      <c r="D303" s="9"/>
      <c r="E303" s="9"/>
    </row>
    <row r="304" spans="4:5" s="1" customFormat="1">
      <c r="D304" s="9"/>
      <c r="E304" s="9"/>
    </row>
    <row r="305" spans="4:5" s="1" customFormat="1">
      <c r="D305" s="9"/>
      <c r="E305" s="9"/>
    </row>
    <row r="306" spans="4:5" s="1" customFormat="1">
      <c r="D306" s="9"/>
      <c r="E306" s="9"/>
    </row>
    <row r="307" spans="4:5" s="1" customFormat="1">
      <c r="D307" s="9"/>
      <c r="E307" s="9"/>
    </row>
    <row r="308" spans="4:5" s="1" customFormat="1">
      <c r="D308" s="9"/>
      <c r="E308" s="9"/>
    </row>
    <row r="309" spans="4:5" s="1" customFormat="1">
      <c r="D309" s="9"/>
      <c r="E309" s="9"/>
    </row>
    <row r="310" spans="4:5" s="1" customFormat="1">
      <c r="D310" s="9"/>
      <c r="E310" s="9"/>
    </row>
    <row r="311" spans="4:5" s="1" customFormat="1">
      <c r="D311" s="9"/>
      <c r="E311" s="9"/>
    </row>
    <row r="312" spans="4:5" s="1" customFormat="1">
      <c r="D312" s="9"/>
      <c r="E312" s="9"/>
    </row>
    <row r="313" spans="4:5" s="1" customFormat="1">
      <c r="D313" s="9"/>
      <c r="E313" s="9"/>
    </row>
    <row r="314" spans="4:5" s="1" customFormat="1">
      <c r="D314" s="9"/>
      <c r="E314" s="9"/>
    </row>
    <row r="315" spans="4:5" s="1" customFormat="1">
      <c r="D315" s="9"/>
      <c r="E315" s="9"/>
    </row>
    <row r="316" spans="4:5" s="1" customFormat="1">
      <c r="D316" s="9"/>
      <c r="E316" s="9"/>
    </row>
    <row r="317" spans="4:5" s="1" customFormat="1">
      <c r="D317" s="9"/>
      <c r="E317" s="9"/>
    </row>
    <row r="318" spans="4:5" s="1" customFormat="1">
      <c r="D318" s="9"/>
      <c r="E318" s="9"/>
    </row>
    <row r="319" spans="4:5" s="1" customFormat="1">
      <c r="D319" s="9"/>
      <c r="E319" s="9"/>
    </row>
    <row r="320" spans="4:5" s="1" customFormat="1">
      <c r="D320" s="9"/>
      <c r="E320" s="9"/>
    </row>
    <row r="321" spans="4:5" s="1" customFormat="1">
      <c r="D321" s="9"/>
      <c r="E321" s="9"/>
    </row>
    <row r="322" spans="4:5" s="1" customFormat="1">
      <c r="D322" s="9"/>
      <c r="E322" s="9"/>
    </row>
    <row r="323" spans="4:5" s="1" customFormat="1">
      <c r="D323" s="9"/>
      <c r="E323" s="9"/>
    </row>
    <row r="324" spans="4:5" s="1" customFormat="1">
      <c r="D324" s="9"/>
      <c r="E324" s="9"/>
    </row>
    <row r="325" spans="4:5" s="1" customFormat="1">
      <c r="D325" s="9"/>
      <c r="E325" s="9"/>
    </row>
    <row r="326" spans="4:5" s="1" customFormat="1">
      <c r="D326" s="9"/>
      <c r="E326" s="9"/>
    </row>
    <row r="327" spans="4:5" s="1" customFormat="1">
      <c r="D327" s="9"/>
      <c r="E327" s="9"/>
    </row>
    <row r="328" spans="4:5" s="1" customFormat="1">
      <c r="D328" s="9"/>
      <c r="E328" s="9"/>
    </row>
    <row r="329" spans="4:5" s="1" customFormat="1">
      <c r="D329" s="9"/>
      <c r="E329" s="9"/>
    </row>
    <row r="330" spans="4:5" s="1" customFormat="1">
      <c r="D330" s="9"/>
      <c r="E330" s="9"/>
    </row>
    <row r="331" spans="4:5" s="1" customFormat="1">
      <c r="D331" s="9"/>
      <c r="E331" s="9"/>
    </row>
    <row r="332" spans="4:5" s="1" customFormat="1">
      <c r="D332" s="9"/>
      <c r="E332" s="9"/>
    </row>
    <row r="333" spans="4:5" s="1" customFormat="1">
      <c r="D333" s="9"/>
      <c r="E333" s="9"/>
    </row>
    <row r="334" spans="4:5" s="1" customFormat="1">
      <c r="D334" s="9"/>
      <c r="E334" s="9"/>
    </row>
    <row r="335" spans="4:5" s="1" customFormat="1">
      <c r="D335" s="9"/>
      <c r="E335" s="9"/>
    </row>
    <row r="336" spans="4:5" s="1" customFormat="1">
      <c r="D336" s="9"/>
      <c r="E336" s="9"/>
    </row>
    <row r="337" spans="4:5" s="1" customFormat="1">
      <c r="D337" s="9"/>
      <c r="E337" s="9"/>
    </row>
    <row r="338" spans="4:5" s="1" customFormat="1">
      <c r="D338" s="9"/>
      <c r="E338" s="9"/>
    </row>
    <row r="339" spans="4:5" s="1" customFormat="1">
      <c r="D339" s="9"/>
      <c r="E339" s="9"/>
    </row>
    <row r="340" spans="4:5" s="1" customFormat="1">
      <c r="D340" s="9"/>
      <c r="E340" s="9"/>
    </row>
    <row r="341" spans="4:5" s="1" customFormat="1">
      <c r="D341" s="9"/>
      <c r="E341" s="9"/>
    </row>
    <row r="342" spans="4:5" s="1" customFormat="1">
      <c r="D342" s="9"/>
      <c r="E342" s="9"/>
    </row>
    <row r="343" spans="4:5" s="1" customFormat="1">
      <c r="D343" s="9"/>
      <c r="E343" s="9"/>
    </row>
    <row r="344" spans="4:5" s="1" customFormat="1">
      <c r="D344" s="9"/>
      <c r="E344" s="9"/>
    </row>
    <row r="345" spans="4:5" s="1" customFormat="1">
      <c r="D345" s="9"/>
      <c r="E345" s="9"/>
    </row>
    <row r="346" spans="4:5" s="1" customFormat="1">
      <c r="D346" s="9"/>
      <c r="E346" s="9"/>
    </row>
    <row r="347" spans="4:5" s="1" customFormat="1">
      <c r="D347" s="9"/>
      <c r="E347" s="9"/>
    </row>
    <row r="348" spans="4:5" s="1" customFormat="1">
      <c r="D348" s="9"/>
      <c r="E348" s="9"/>
    </row>
    <row r="349" spans="4:5" s="1" customFormat="1">
      <c r="D349" s="9"/>
      <c r="E349" s="9"/>
    </row>
    <row r="350" spans="4:5" s="1" customFormat="1">
      <c r="D350" s="9"/>
      <c r="E350" s="9"/>
    </row>
    <row r="351" spans="4:5" s="1" customFormat="1">
      <c r="D351" s="9"/>
      <c r="E351" s="9"/>
    </row>
    <row r="352" spans="4:5" s="1" customFormat="1">
      <c r="D352" s="9"/>
      <c r="E352" s="9"/>
    </row>
    <row r="353" spans="4:5" s="1" customFormat="1">
      <c r="D353" s="9"/>
      <c r="E353" s="9"/>
    </row>
    <row r="354" spans="4:5" s="1" customFormat="1">
      <c r="D354" s="9"/>
      <c r="E354" s="9"/>
    </row>
    <row r="355" spans="4:5" s="1" customFormat="1">
      <c r="D355" s="9"/>
      <c r="E355" s="9"/>
    </row>
    <row r="356" spans="4:5" s="1" customFormat="1">
      <c r="D356" s="9"/>
      <c r="E356" s="9"/>
    </row>
    <row r="357" spans="4:5" s="1" customFormat="1">
      <c r="D357" s="9"/>
      <c r="E357" s="9"/>
    </row>
    <row r="358" spans="4:5" s="1" customFormat="1">
      <c r="D358" s="9"/>
      <c r="E358" s="9"/>
    </row>
    <row r="359" spans="4:5" s="1" customFormat="1">
      <c r="D359" s="9"/>
      <c r="E359" s="9"/>
    </row>
    <row r="360" spans="4:5" s="1" customFormat="1">
      <c r="D360" s="9"/>
      <c r="E360" s="9"/>
    </row>
    <row r="361" spans="4:5" s="1" customFormat="1">
      <c r="D361" s="9"/>
      <c r="E361" s="9"/>
    </row>
    <row r="362" spans="4:5" s="1" customFormat="1">
      <c r="D362" s="9"/>
      <c r="E362" s="9"/>
    </row>
    <row r="363" spans="4:5" s="1" customFormat="1">
      <c r="D363" s="9"/>
      <c r="E363" s="9"/>
    </row>
    <row r="364" spans="4:5" s="1" customFormat="1">
      <c r="D364" s="9"/>
      <c r="E364" s="9"/>
    </row>
    <row r="365" spans="4:5" s="1" customFormat="1">
      <c r="D365" s="9"/>
      <c r="E365" s="9"/>
    </row>
    <row r="366" spans="4:5" s="1" customFormat="1">
      <c r="D366" s="9"/>
      <c r="E366" s="9"/>
    </row>
    <row r="367" spans="4:5" s="1" customFormat="1">
      <c r="D367" s="9"/>
      <c r="E367" s="9"/>
    </row>
    <row r="368" spans="4:5" s="1" customFormat="1">
      <c r="D368" s="9"/>
      <c r="E368" s="9"/>
    </row>
    <row r="369" spans="4:5" s="1" customFormat="1">
      <c r="D369" s="9"/>
      <c r="E369" s="9"/>
    </row>
    <row r="370" spans="4:5" s="1" customFormat="1">
      <c r="D370" s="9"/>
      <c r="E370" s="9"/>
    </row>
    <row r="371" spans="4:5" s="1" customFormat="1">
      <c r="D371" s="9"/>
      <c r="E371" s="9"/>
    </row>
    <row r="372" spans="4:5" s="1" customFormat="1">
      <c r="D372" s="9"/>
      <c r="E372" s="9"/>
    </row>
    <row r="373" spans="4:5" s="1" customFormat="1">
      <c r="D373" s="9"/>
      <c r="E373" s="9"/>
    </row>
    <row r="374" spans="4:5" s="1" customFormat="1">
      <c r="D374" s="9"/>
      <c r="E374" s="9"/>
    </row>
    <row r="375" spans="4:5" s="1" customFormat="1">
      <c r="D375" s="9"/>
      <c r="E375" s="9"/>
    </row>
    <row r="376" spans="4:5" s="1" customFormat="1">
      <c r="D376" s="9"/>
      <c r="E376" s="9"/>
    </row>
    <row r="377" spans="4:5" s="1" customFormat="1">
      <c r="D377" s="9"/>
      <c r="E377" s="9"/>
    </row>
    <row r="378" spans="4:5" s="1" customFormat="1">
      <c r="D378" s="9"/>
      <c r="E378" s="9"/>
    </row>
    <row r="379" spans="4:5" s="1" customFormat="1">
      <c r="D379" s="9"/>
      <c r="E379" s="9"/>
    </row>
    <row r="380" spans="4:5" s="1" customFormat="1">
      <c r="D380" s="9"/>
      <c r="E380" s="9"/>
    </row>
    <row r="381" spans="4:5" s="1" customFormat="1">
      <c r="D381" s="9"/>
      <c r="E381" s="9"/>
    </row>
    <row r="382" spans="4:5" s="1" customFormat="1">
      <c r="D382" s="9"/>
      <c r="E382" s="9"/>
    </row>
    <row r="383" spans="4:5" s="1" customFormat="1">
      <c r="D383" s="9"/>
      <c r="E383" s="9"/>
    </row>
    <row r="384" spans="4:5" s="1" customFormat="1">
      <c r="D384" s="9"/>
      <c r="E384" s="9"/>
    </row>
    <row r="385" spans="4:5" s="1" customFormat="1">
      <c r="D385" s="9"/>
      <c r="E385" s="9"/>
    </row>
    <row r="386" spans="4:5" s="1" customFormat="1">
      <c r="D386" s="9"/>
      <c r="E386" s="9"/>
    </row>
    <row r="387" spans="4:5" s="1" customFormat="1">
      <c r="D387" s="9"/>
      <c r="E387" s="9"/>
    </row>
    <row r="388" spans="4:5" s="1" customFormat="1">
      <c r="D388" s="9"/>
      <c r="E388" s="9"/>
    </row>
    <row r="389" spans="4:5" s="1" customFormat="1">
      <c r="D389" s="9"/>
      <c r="E389" s="9"/>
    </row>
    <row r="390" spans="4:5" s="1" customFormat="1">
      <c r="D390" s="9"/>
      <c r="E390" s="9"/>
    </row>
    <row r="391" spans="4:5" s="1" customFormat="1">
      <c r="D391" s="9"/>
      <c r="E391" s="9"/>
    </row>
    <row r="392" spans="4:5" s="1" customFormat="1">
      <c r="D392" s="9"/>
      <c r="E392" s="9"/>
    </row>
    <row r="393" spans="4:5" s="1" customFormat="1">
      <c r="D393" s="9"/>
      <c r="E393" s="9"/>
    </row>
    <row r="394" spans="4:5" s="1" customFormat="1">
      <c r="D394" s="9"/>
      <c r="E394" s="9"/>
    </row>
    <row r="395" spans="4:5" s="1" customFormat="1">
      <c r="D395" s="9"/>
      <c r="E395" s="9"/>
    </row>
    <row r="396" spans="4:5" s="1" customFormat="1">
      <c r="D396" s="9"/>
      <c r="E396" s="9"/>
    </row>
    <row r="397" spans="4:5" s="1" customFormat="1">
      <c r="D397" s="9"/>
      <c r="E397" s="9"/>
    </row>
    <row r="398" spans="4:5" s="1" customFormat="1">
      <c r="D398" s="9"/>
      <c r="E398" s="9"/>
    </row>
    <row r="399" spans="4:5" s="1" customFormat="1">
      <c r="D399" s="9"/>
      <c r="E399" s="9"/>
    </row>
    <row r="400" spans="4:5" s="1" customFormat="1">
      <c r="D400" s="9"/>
      <c r="E400" s="9"/>
    </row>
    <row r="401" spans="4:5" s="1" customFormat="1">
      <c r="D401" s="9"/>
      <c r="E401" s="9"/>
    </row>
    <row r="402" spans="4:5" s="1" customFormat="1">
      <c r="D402" s="9"/>
      <c r="E402" s="9"/>
    </row>
    <row r="403" spans="4:5" s="1" customFormat="1">
      <c r="D403" s="9"/>
      <c r="E403" s="9"/>
    </row>
    <row r="404" spans="4:5" s="1" customFormat="1">
      <c r="D404" s="9"/>
      <c r="E404" s="9"/>
    </row>
    <row r="405" spans="4:5" s="1" customFormat="1">
      <c r="D405" s="9"/>
      <c r="E405" s="9"/>
    </row>
    <row r="406" spans="4:5" s="1" customFormat="1">
      <c r="D406" s="9"/>
      <c r="E406" s="9"/>
    </row>
    <row r="407" spans="4:5" s="1" customFormat="1">
      <c r="D407" s="9"/>
      <c r="E407" s="9"/>
    </row>
    <row r="408" spans="4:5" s="1" customFormat="1">
      <c r="D408" s="9"/>
      <c r="E408" s="9"/>
    </row>
    <row r="409" spans="4:5" s="1" customFormat="1">
      <c r="D409" s="9"/>
      <c r="E409" s="9"/>
    </row>
    <row r="410" spans="4:5" s="1" customFormat="1">
      <c r="D410" s="9"/>
      <c r="E410" s="9"/>
    </row>
    <row r="411" spans="4:5" s="1" customFormat="1">
      <c r="D411" s="9"/>
      <c r="E411" s="9"/>
    </row>
    <row r="412" spans="4:5" s="1" customFormat="1">
      <c r="D412" s="9"/>
      <c r="E412" s="9"/>
    </row>
    <row r="413" spans="4:5" s="1" customFormat="1">
      <c r="D413" s="9"/>
      <c r="E413" s="9"/>
    </row>
    <row r="414" spans="4:5" s="1" customFormat="1">
      <c r="D414" s="9"/>
      <c r="E414" s="9"/>
    </row>
    <row r="415" spans="4:5" s="1" customFormat="1">
      <c r="D415" s="9"/>
      <c r="E415" s="9"/>
    </row>
    <row r="416" spans="4:5" s="1" customFormat="1">
      <c r="D416" s="9"/>
      <c r="E416" s="9"/>
    </row>
    <row r="417" spans="4:5" s="1" customFormat="1">
      <c r="D417" s="9"/>
      <c r="E417" s="9"/>
    </row>
    <row r="418" spans="4:5" s="1" customFormat="1">
      <c r="D418" s="9"/>
      <c r="E418" s="9"/>
    </row>
    <row r="419" spans="4:5" s="1" customFormat="1">
      <c r="D419" s="9"/>
      <c r="E419" s="9"/>
    </row>
    <row r="420" spans="4:5" s="1" customFormat="1">
      <c r="D420" s="9"/>
      <c r="E420" s="9"/>
    </row>
    <row r="421" spans="4:5" s="1" customFormat="1">
      <c r="D421" s="9"/>
      <c r="E421" s="9"/>
    </row>
    <row r="422" spans="4:5" s="1" customFormat="1">
      <c r="D422" s="9"/>
      <c r="E422" s="9"/>
    </row>
    <row r="423" spans="4:5" s="1" customFormat="1">
      <c r="D423" s="9"/>
      <c r="E423" s="9"/>
    </row>
    <row r="424" spans="4:5" s="1" customFormat="1">
      <c r="D424" s="9"/>
      <c r="E424" s="9"/>
    </row>
    <row r="425" spans="4:5" s="1" customFormat="1">
      <c r="D425" s="9"/>
      <c r="E425" s="9"/>
    </row>
    <row r="426" spans="4:5" s="1" customFormat="1">
      <c r="D426" s="9"/>
      <c r="E426" s="9"/>
    </row>
    <row r="427" spans="4:5" s="1" customFormat="1">
      <c r="D427" s="9"/>
      <c r="E427" s="9"/>
    </row>
    <row r="428" spans="4:5" s="1" customFormat="1">
      <c r="D428" s="9"/>
      <c r="E428" s="9"/>
    </row>
    <row r="429" spans="4:5" s="1" customFormat="1">
      <c r="D429" s="9"/>
      <c r="E429" s="9"/>
    </row>
    <row r="430" spans="4:5" s="1" customFormat="1">
      <c r="D430" s="9"/>
      <c r="E430" s="9"/>
    </row>
    <row r="431" spans="4:5" s="1" customFormat="1">
      <c r="D431" s="9"/>
      <c r="E431" s="9"/>
    </row>
    <row r="432" spans="4:5" s="1" customFormat="1">
      <c r="D432" s="9"/>
      <c r="E432" s="9"/>
    </row>
    <row r="433" spans="4:5" s="1" customFormat="1">
      <c r="D433" s="9"/>
      <c r="E433" s="9"/>
    </row>
    <row r="434" spans="4:5" s="1" customFormat="1">
      <c r="D434" s="9"/>
      <c r="E434" s="9"/>
    </row>
    <row r="435" spans="4:5" s="1" customFormat="1">
      <c r="D435" s="9"/>
      <c r="E435" s="9"/>
    </row>
    <row r="436" spans="4:5" s="1" customFormat="1">
      <c r="D436" s="9"/>
      <c r="E436" s="9"/>
    </row>
    <row r="437" spans="4:5" s="1" customFormat="1">
      <c r="D437" s="9"/>
      <c r="E437" s="9"/>
    </row>
    <row r="438" spans="4:5" s="1" customFormat="1">
      <c r="D438" s="9"/>
      <c r="E438" s="9"/>
    </row>
    <row r="439" spans="4:5" s="1" customFormat="1">
      <c r="D439" s="9"/>
      <c r="E439" s="9"/>
    </row>
    <row r="440" spans="4:5" s="1" customFormat="1">
      <c r="D440" s="9"/>
      <c r="E440" s="9"/>
    </row>
    <row r="441" spans="4:5" s="1" customFormat="1">
      <c r="D441" s="9"/>
      <c r="E441" s="9"/>
    </row>
    <row r="442" spans="4:5" s="1" customFormat="1">
      <c r="D442" s="9"/>
      <c r="E442" s="9"/>
    </row>
  </sheetData>
  <sheetProtection algorithmName="SHA-512" hashValue="pTfC40zqGQDmBTLlbjsivgvBJH+P9lM25k4854OLmsRWXIgUgfzkdVlF8apM/ZM0gwcl1amFiTCH2hXVEpc3LQ==" saltValue="ojnEhVN98Hs2fcAzB9/2Yg==" spinCount="100000" sheet="1" objects="1" scenarios="1"/>
  <mergeCells count="12">
    <mergeCell ref="Z22:AE22"/>
    <mergeCell ref="A2:C2"/>
    <mergeCell ref="A11:C11"/>
    <mergeCell ref="B13:G13"/>
    <mergeCell ref="H13:M13"/>
    <mergeCell ref="N13:S13"/>
    <mergeCell ref="T13:Y13"/>
    <mergeCell ref="Z13:AE13"/>
    <mergeCell ref="B22:G22"/>
    <mergeCell ref="H22:M22"/>
    <mergeCell ref="N22:S22"/>
    <mergeCell ref="T22:Y22"/>
  </mergeCells>
  <conditionalFormatting sqref="A53:AJ62">
    <cfRule type="expression" dxfId="15" priority="1">
      <formula>SEARCH("escuela t",$A53)</formula>
    </cfRule>
    <cfRule type="expression" dxfId="14" priority="2">
      <formula>SEARCH("facultad de",$A53)</formula>
    </cfRule>
  </conditionalFormatting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5A1F6-5750-5742-992F-40B9CCF8E33D}">
  <dimension ref="A1:FZ219"/>
  <sheetViews>
    <sheetView topLeftCell="A135" zoomScale="160" zoomScaleNormal="160" workbookViewId="0">
      <selection activeCell="A153" sqref="A153:A154"/>
    </sheetView>
  </sheetViews>
  <sheetFormatPr baseColWidth="10" defaultColWidth="11.5" defaultRowHeight="11"/>
  <cols>
    <col min="1" max="1" width="59.33203125" style="7" customWidth="1"/>
    <col min="2" max="2" width="6.83203125" style="29" customWidth="1"/>
    <col min="3" max="3" width="6.6640625" style="29" customWidth="1"/>
    <col min="4" max="4" width="6.33203125" style="29" customWidth="1"/>
    <col min="5" max="5" width="7" style="29" customWidth="1"/>
    <col min="6" max="6" width="6.6640625" style="29" customWidth="1"/>
    <col min="7" max="7" width="6" style="29" customWidth="1"/>
    <col min="8" max="8" width="6.6640625" style="29" customWidth="1"/>
    <col min="9" max="9" width="5.33203125" style="29" customWidth="1"/>
    <col min="10" max="10" width="6" style="29" customWidth="1"/>
    <col min="11" max="11" width="6.5" style="29" customWidth="1"/>
    <col min="12" max="12" width="5" style="29" customWidth="1"/>
    <col min="13" max="13" width="5.33203125" style="29" customWidth="1"/>
    <col min="14" max="14" width="5.6640625" style="6" customWidth="1"/>
    <col min="15" max="15" width="6.5" style="6" customWidth="1"/>
    <col min="16" max="153" width="11.5" style="6"/>
    <col min="154" max="16384" width="11.5" style="7"/>
  </cols>
  <sheetData>
    <row r="1" spans="1:22" s="1" customFormat="1" ht="15"/>
    <row r="2" spans="1:22" s="1" customFormat="1" ht="21">
      <c r="A2" s="1049" t="s">
        <v>199</v>
      </c>
      <c r="B2" s="1049"/>
      <c r="C2" s="1049"/>
    </row>
    <row r="3" spans="1:22" s="1" customFormat="1" ht="15">
      <c r="A3" s="1" t="s">
        <v>496</v>
      </c>
    </row>
    <row r="4" spans="1:22" s="1" customFormat="1" ht="15">
      <c r="B4" s="4"/>
    </row>
    <row r="5" spans="1:22" s="1" customFormat="1" ht="15">
      <c r="A5" s="5" t="s">
        <v>495</v>
      </c>
      <c r="B5" s="4"/>
    </row>
    <row r="6" spans="1:22" s="1" customFormat="1" ht="15">
      <c r="A6" s="5"/>
      <c r="B6" s="4"/>
    </row>
    <row r="7" spans="1:22" s="1" customFormat="1" ht="15" customHeight="1">
      <c r="A7" s="463"/>
      <c r="B7" s="464"/>
      <c r="C7" s="465"/>
      <c r="D7" s="465" t="s">
        <v>200</v>
      </c>
      <c r="E7" s="102"/>
      <c r="F7" s="465"/>
      <c r="G7" s="465"/>
      <c r="H7" s="178"/>
      <c r="I7" s="464"/>
      <c r="J7" s="465"/>
      <c r="K7" s="465"/>
      <c r="L7" s="465" t="s">
        <v>201</v>
      </c>
      <c r="M7" s="465"/>
      <c r="N7" s="465"/>
      <c r="O7" s="466"/>
      <c r="P7" s="101"/>
      <c r="Q7" s="102"/>
      <c r="R7" s="103" t="s">
        <v>202</v>
      </c>
      <c r="S7" s="103"/>
      <c r="T7" s="103"/>
      <c r="U7" s="103"/>
      <c r="V7" s="467"/>
    </row>
    <row r="8" spans="1:22" s="1" customFormat="1" ht="15">
      <c r="A8" s="463"/>
      <c r="B8" s="100" t="s">
        <v>8</v>
      </c>
      <c r="C8" s="100" t="s">
        <v>9</v>
      </c>
      <c r="D8" s="100" t="s">
        <v>10</v>
      </c>
      <c r="E8" s="100" t="s">
        <v>257</v>
      </c>
      <c r="F8" s="101" t="s">
        <v>258</v>
      </c>
      <c r="G8" s="101" t="s">
        <v>328</v>
      </c>
      <c r="H8" s="100" t="s">
        <v>401</v>
      </c>
      <c r="I8" s="100" t="s">
        <v>8</v>
      </c>
      <c r="J8" s="100" t="s">
        <v>9</v>
      </c>
      <c r="K8" s="100" t="s">
        <v>10</v>
      </c>
      <c r="L8" s="100" t="s">
        <v>257</v>
      </c>
      <c r="M8" s="100" t="s">
        <v>258</v>
      </c>
      <c r="N8" s="100" t="s">
        <v>328</v>
      </c>
      <c r="O8" s="99" t="s">
        <v>401</v>
      </c>
      <c r="P8" s="99" t="s">
        <v>8</v>
      </c>
      <c r="Q8" s="100" t="s">
        <v>9</v>
      </c>
      <c r="R8" s="100" t="s">
        <v>10</v>
      </c>
      <c r="S8" s="100" t="s">
        <v>257</v>
      </c>
      <c r="T8" s="100" t="s">
        <v>258</v>
      </c>
      <c r="U8" s="100" t="s">
        <v>328</v>
      </c>
      <c r="V8" s="100" t="s">
        <v>401</v>
      </c>
    </row>
    <row r="9" spans="1:22" s="1" customFormat="1" ht="15">
      <c r="A9" s="468" t="s">
        <v>11</v>
      </c>
      <c r="B9" s="102"/>
      <c r="C9" s="102"/>
      <c r="D9" s="102"/>
      <c r="E9" s="102"/>
      <c r="F9" s="102"/>
      <c r="G9" s="102" t="s">
        <v>443</v>
      </c>
      <c r="H9" s="102" t="s">
        <v>443</v>
      </c>
      <c r="I9" s="102"/>
      <c r="J9" s="102"/>
      <c r="K9" s="102"/>
      <c r="L9" s="102"/>
      <c r="M9" s="102"/>
      <c r="N9" s="102" t="s">
        <v>443</v>
      </c>
      <c r="O9" s="102" t="s">
        <v>443</v>
      </c>
      <c r="P9" s="313"/>
      <c r="Q9" s="313"/>
      <c r="R9" s="313"/>
      <c r="S9" s="313"/>
      <c r="T9" s="313"/>
      <c r="U9" s="313"/>
      <c r="V9" s="469"/>
    </row>
    <row r="10" spans="1:22" s="1" customFormat="1" ht="15">
      <c r="A10" s="470" t="s">
        <v>22</v>
      </c>
      <c r="B10" s="471">
        <v>36</v>
      </c>
      <c r="C10" s="471">
        <v>37</v>
      </c>
      <c r="D10" s="471">
        <v>33</v>
      </c>
      <c r="E10" s="471">
        <v>31</v>
      </c>
      <c r="F10" s="471">
        <v>30</v>
      </c>
      <c r="G10" s="471">
        <v>30</v>
      </c>
      <c r="H10" s="471">
        <v>24</v>
      </c>
      <c r="I10" s="471">
        <v>56</v>
      </c>
      <c r="J10" s="471">
        <v>58</v>
      </c>
      <c r="K10" s="471">
        <v>50</v>
      </c>
      <c r="L10" s="471">
        <v>52</v>
      </c>
      <c r="M10" s="471">
        <v>50</v>
      </c>
      <c r="N10" s="471">
        <v>51</v>
      </c>
      <c r="O10" s="472">
        <v>49</v>
      </c>
      <c r="P10" s="473">
        <v>64.285714285714292</v>
      </c>
      <c r="Q10" s="474">
        <v>63.793103448275865</v>
      </c>
      <c r="R10" s="474">
        <v>66</v>
      </c>
      <c r="S10" s="474">
        <v>59.615384615384613</v>
      </c>
      <c r="T10" s="474">
        <v>60</v>
      </c>
      <c r="U10" s="474">
        <v>58.82352941176471</v>
      </c>
      <c r="V10" s="474">
        <v>48.979591836734691</v>
      </c>
    </row>
    <row r="11" spans="1:22" s="1" customFormat="1" ht="15">
      <c r="A11" s="475" t="s">
        <v>190</v>
      </c>
      <c r="B11" s="476">
        <v>29</v>
      </c>
      <c r="C11" s="476">
        <v>40</v>
      </c>
      <c r="D11" s="476">
        <v>29</v>
      </c>
      <c r="E11" s="476">
        <v>27</v>
      </c>
      <c r="F11" s="476">
        <v>27</v>
      </c>
      <c r="G11" s="476">
        <v>27</v>
      </c>
      <c r="H11" s="476">
        <v>24</v>
      </c>
      <c r="I11" s="476">
        <v>47</v>
      </c>
      <c r="J11" s="476">
        <v>58</v>
      </c>
      <c r="K11" s="476">
        <v>47</v>
      </c>
      <c r="L11" s="476">
        <v>46</v>
      </c>
      <c r="M11" s="476">
        <v>46</v>
      </c>
      <c r="N11" s="476">
        <v>45</v>
      </c>
      <c r="O11" s="477">
        <v>46</v>
      </c>
      <c r="P11" s="478">
        <v>61.702127659574465</v>
      </c>
      <c r="Q11" s="479">
        <v>68.965517241379317</v>
      </c>
      <c r="R11" s="479">
        <v>61.702127659574465</v>
      </c>
      <c r="S11" s="479">
        <v>58.695652173913047</v>
      </c>
      <c r="T11" s="474">
        <v>58.695652173913047</v>
      </c>
      <c r="U11" s="474">
        <v>60</v>
      </c>
      <c r="V11" s="474">
        <v>52.173913043478258</v>
      </c>
    </row>
    <row r="12" spans="1:22" s="1" customFormat="1" ht="15">
      <c r="A12" s="475" t="s">
        <v>191</v>
      </c>
      <c r="B12" s="476">
        <v>6</v>
      </c>
      <c r="C12" s="476">
        <v>5</v>
      </c>
      <c r="D12" s="476">
        <v>5</v>
      </c>
      <c r="E12" s="476">
        <v>5</v>
      </c>
      <c r="F12" s="476">
        <v>5</v>
      </c>
      <c r="G12" s="476">
        <v>5</v>
      </c>
      <c r="H12" s="476">
        <v>5</v>
      </c>
      <c r="I12" s="476">
        <v>6</v>
      </c>
      <c r="J12" s="476">
        <v>5</v>
      </c>
      <c r="K12" s="476">
        <v>5</v>
      </c>
      <c r="L12" s="476">
        <v>5</v>
      </c>
      <c r="M12" s="476">
        <v>5</v>
      </c>
      <c r="N12" s="476">
        <v>6</v>
      </c>
      <c r="O12" s="477">
        <v>6</v>
      </c>
      <c r="P12" s="478">
        <v>100</v>
      </c>
      <c r="Q12" s="479">
        <v>100</v>
      </c>
      <c r="R12" s="479">
        <v>100</v>
      </c>
      <c r="S12" s="479">
        <v>100</v>
      </c>
      <c r="T12" s="474">
        <v>100</v>
      </c>
      <c r="U12" s="474">
        <v>83.333333333333343</v>
      </c>
      <c r="V12" s="474">
        <v>83.333333333333343</v>
      </c>
    </row>
    <row r="13" spans="1:22" s="1" customFormat="1" ht="15">
      <c r="A13" s="475" t="s">
        <v>203</v>
      </c>
      <c r="B13" s="476"/>
      <c r="C13" s="476"/>
      <c r="D13" s="476"/>
      <c r="E13" s="476"/>
      <c r="F13" s="476" t="s">
        <v>443</v>
      </c>
      <c r="G13" s="476" t="s">
        <v>443</v>
      </c>
      <c r="H13" s="476" t="s">
        <v>443</v>
      </c>
      <c r="I13" s="476"/>
      <c r="J13" s="476"/>
      <c r="K13" s="476"/>
      <c r="L13" s="476"/>
      <c r="M13" s="476" t="s">
        <v>443</v>
      </c>
      <c r="N13" s="476" t="s">
        <v>443</v>
      </c>
      <c r="O13" s="477" t="s">
        <v>443</v>
      </c>
      <c r="P13" s="478"/>
      <c r="Q13" s="479"/>
      <c r="R13" s="479"/>
      <c r="S13" s="479"/>
      <c r="T13" s="474"/>
      <c r="U13" s="474"/>
      <c r="V13" s="474" t="s">
        <v>443</v>
      </c>
    </row>
    <row r="14" spans="1:22" s="1" customFormat="1" ht="15">
      <c r="A14" s="475" t="s">
        <v>192</v>
      </c>
      <c r="B14" s="476">
        <v>14</v>
      </c>
      <c r="C14" s="476">
        <v>16</v>
      </c>
      <c r="D14" s="476">
        <v>13</v>
      </c>
      <c r="E14" s="476">
        <v>13</v>
      </c>
      <c r="F14" s="476">
        <v>13</v>
      </c>
      <c r="G14" s="476" t="s">
        <v>443</v>
      </c>
      <c r="H14" s="476" t="s">
        <v>443</v>
      </c>
      <c r="I14" s="476">
        <v>35</v>
      </c>
      <c r="J14" s="476">
        <v>16</v>
      </c>
      <c r="K14" s="476">
        <v>33</v>
      </c>
      <c r="L14" s="476">
        <v>33</v>
      </c>
      <c r="M14" s="476">
        <v>32</v>
      </c>
      <c r="N14" s="476" t="s">
        <v>443</v>
      </c>
      <c r="O14" s="477" t="s">
        <v>443</v>
      </c>
      <c r="P14" s="478">
        <v>40</v>
      </c>
      <c r="Q14" s="479">
        <v>100</v>
      </c>
      <c r="R14" s="479">
        <v>39.393939393939391</v>
      </c>
      <c r="S14" s="479">
        <v>39.393939393939391</v>
      </c>
      <c r="T14" s="474">
        <v>40.625</v>
      </c>
      <c r="U14" s="474" t="s">
        <v>443</v>
      </c>
      <c r="V14" s="474" t="s">
        <v>443</v>
      </c>
    </row>
    <row r="15" spans="1:22" s="1" customFormat="1" ht="15">
      <c r="A15" s="475" t="s">
        <v>383</v>
      </c>
      <c r="B15" s="476"/>
      <c r="C15" s="476"/>
      <c r="D15" s="476"/>
      <c r="E15" s="476"/>
      <c r="F15" s="476"/>
      <c r="G15" s="476">
        <v>12</v>
      </c>
      <c r="H15" s="476">
        <v>12</v>
      </c>
      <c r="I15" s="476"/>
      <c r="J15" s="476"/>
      <c r="K15" s="476"/>
      <c r="L15" s="476"/>
      <c r="M15" s="476"/>
      <c r="N15" s="476">
        <v>33</v>
      </c>
      <c r="O15" s="477">
        <v>35</v>
      </c>
      <c r="P15" s="478"/>
      <c r="Q15" s="479"/>
      <c r="R15" s="479"/>
      <c r="S15" s="479"/>
      <c r="T15" s="474"/>
      <c r="U15" s="474">
        <v>36.363636363636367</v>
      </c>
      <c r="V15" s="474">
        <v>34.285714285714285</v>
      </c>
    </row>
    <row r="16" spans="1:22" s="1" customFormat="1" ht="15">
      <c r="A16" s="475" t="s">
        <v>361</v>
      </c>
      <c r="B16" s="476"/>
      <c r="C16" s="476"/>
      <c r="D16" s="476"/>
      <c r="E16" s="476"/>
      <c r="F16" s="476"/>
      <c r="G16" s="476">
        <v>4</v>
      </c>
      <c r="H16" s="476">
        <v>6</v>
      </c>
      <c r="I16" s="476"/>
      <c r="J16" s="476"/>
      <c r="K16" s="476"/>
      <c r="L16" s="476"/>
      <c r="M16" s="476"/>
      <c r="N16" s="476">
        <v>5</v>
      </c>
      <c r="O16" s="477">
        <v>6</v>
      </c>
      <c r="P16" s="478"/>
      <c r="Q16" s="479"/>
      <c r="R16" s="479"/>
      <c r="S16" s="479"/>
      <c r="T16" s="474"/>
      <c r="U16" s="474">
        <v>80</v>
      </c>
      <c r="V16" s="474">
        <v>100</v>
      </c>
    </row>
    <row r="17" spans="1:182" s="1" customFormat="1" ht="17" customHeight="1">
      <c r="A17" s="475" t="s">
        <v>293</v>
      </c>
      <c r="B17" s="476"/>
      <c r="C17" s="476"/>
      <c r="D17" s="476"/>
      <c r="E17" s="476">
        <v>13</v>
      </c>
      <c r="F17" s="476">
        <v>14</v>
      </c>
      <c r="G17" s="476">
        <v>9</v>
      </c>
      <c r="H17" s="476">
        <v>9</v>
      </c>
      <c r="I17" s="476"/>
      <c r="J17" s="476"/>
      <c r="K17" s="476"/>
      <c r="L17" s="476">
        <v>13</v>
      </c>
      <c r="M17" s="476">
        <v>14</v>
      </c>
      <c r="N17" s="476">
        <v>10</v>
      </c>
      <c r="O17" s="477">
        <v>9</v>
      </c>
      <c r="P17" s="478"/>
      <c r="Q17" s="479"/>
      <c r="R17" s="479"/>
      <c r="S17" s="479">
        <v>100</v>
      </c>
      <c r="T17" s="474">
        <v>100</v>
      </c>
      <c r="U17" s="474">
        <v>90</v>
      </c>
      <c r="V17" s="474">
        <v>100</v>
      </c>
    </row>
    <row r="18" spans="1:182" s="1" customFormat="1" ht="15">
      <c r="A18" s="74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</row>
    <row r="19" spans="1:182" s="6" customFormat="1" ht="21">
      <c r="A19" s="1049" t="s">
        <v>208</v>
      </c>
      <c r="B19" s="1049"/>
      <c r="C19" s="1049"/>
      <c r="D19" s="1049"/>
      <c r="E19" s="17"/>
      <c r="F19" s="17"/>
      <c r="G19" s="17"/>
      <c r="H19" s="17"/>
      <c r="I19" s="17"/>
      <c r="J19" s="17"/>
      <c r="K19" s="17"/>
      <c r="L19" s="17"/>
    </row>
    <row r="20" spans="1:182" s="6" customFormat="1" ht="15">
      <c r="A20" s="1" t="s">
        <v>497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</row>
    <row r="21" spans="1:182" s="6" customFormat="1" ht="15">
      <c r="B21" s="28"/>
      <c r="C21" s="28"/>
      <c r="D21" s="28"/>
      <c r="E21" s="28"/>
      <c r="F21" s="28"/>
      <c r="G21" s="28"/>
      <c r="H21" s="28"/>
      <c r="I21" s="28"/>
      <c r="J21" s="30"/>
      <c r="K21" s="30"/>
      <c r="L21" s="30"/>
      <c r="M21" s="30"/>
      <c r="O21" s="52"/>
    </row>
    <row r="22" spans="1:182" s="6" customFormat="1">
      <c r="A22" s="5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</row>
    <row r="23" spans="1:182" s="6" customFormat="1" ht="11" customHeight="1">
      <c r="A23" s="463"/>
      <c r="B23" s="179"/>
      <c r="C23" s="179"/>
      <c r="D23" s="177"/>
      <c r="E23" s="177" t="s">
        <v>209</v>
      </c>
      <c r="F23" s="177"/>
      <c r="G23" s="177"/>
      <c r="H23" s="178" t="s">
        <v>443</v>
      </c>
      <c r="I23" s="177"/>
      <c r="J23" s="177"/>
      <c r="K23" s="177"/>
      <c r="L23" s="177" t="s">
        <v>210</v>
      </c>
      <c r="M23" s="177"/>
      <c r="N23" s="177"/>
      <c r="O23" s="178" t="s">
        <v>443</v>
      </c>
      <c r="P23" s="177"/>
      <c r="Q23" s="326"/>
      <c r="R23" s="326"/>
      <c r="S23" s="326" t="s">
        <v>211</v>
      </c>
      <c r="T23" s="326"/>
      <c r="U23" s="326"/>
      <c r="V23" s="178"/>
    </row>
    <row r="24" spans="1:182" s="6" customFormat="1">
      <c r="A24" s="463"/>
      <c r="B24" s="180" t="s">
        <v>8</v>
      </c>
      <c r="C24" s="180" t="s">
        <v>9</v>
      </c>
      <c r="D24" s="480" t="s">
        <v>10</v>
      </c>
      <c r="E24" s="480" t="s">
        <v>257</v>
      </c>
      <c r="F24" s="480" t="s">
        <v>258</v>
      </c>
      <c r="G24" s="180" t="s">
        <v>328</v>
      </c>
      <c r="H24" s="180" t="s">
        <v>401</v>
      </c>
      <c r="I24" s="180" t="s">
        <v>8</v>
      </c>
      <c r="J24" s="180" t="s">
        <v>9</v>
      </c>
      <c r="K24" s="180" t="s">
        <v>10</v>
      </c>
      <c r="L24" s="180" t="s">
        <v>257</v>
      </c>
      <c r="M24" s="180" t="s">
        <v>258</v>
      </c>
      <c r="N24" s="180" t="s">
        <v>328</v>
      </c>
      <c r="O24" s="180" t="s">
        <v>401</v>
      </c>
      <c r="P24" s="180" t="s">
        <v>8</v>
      </c>
      <c r="Q24" s="180" t="s">
        <v>9</v>
      </c>
      <c r="R24" s="180" t="s">
        <v>10</v>
      </c>
      <c r="S24" s="180" t="s">
        <v>257</v>
      </c>
      <c r="T24" s="180" t="s">
        <v>258</v>
      </c>
      <c r="U24" s="180" t="s">
        <v>328</v>
      </c>
      <c r="V24" s="180" t="s">
        <v>401</v>
      </c>
    </row>
    <row r="25" spans="1:182" s="6" customFormat="1" ht="12">
      <c r="A25" s="468" t="s">
        <v>11</v>
      </c>
      <c r="B25" s="102"/>
      <c r="C25" s="102"/>
      <c r="D25" s="102"/>
      <c r="E25" s="102"/>
      <c r="F25" s="102"/>
      <c r="G25" s="102"/>
      <c r="H25" s="102" t="s">
        <v>443</v>
      </c>
      <c r="I25" s="102"/>
      <c r="J25" s="102"/>
      <c r="K25" s="102"/>
      <c r="L25" s="102"/>
      <c r="M25" s="102"/>
      <c r="N25" s="102"/>
      <c r="O25" s="102" t="s">
        <v>443</v>
      </c>
      <c r="P25" s="313"/>
      <c r="Q25" s="313"/>
      <c r="R25" s="313"/>
      <c r="S25" s="313"/>
      <c r="T25" s="313"/>
      <c r="U25" s="313"/>
      <c r="V25" s="469"/>
    </row>
    <row r="26" spans="1:182" s="6" customFormat="1" ht="12">
      <c r="A26" s="470" t="s">
        <v>22</v>
      </c>
      <c r="B26" s="471">
        <v>299.77</v>
      </c>
      <c r="C26" s="471">
        <v>317.84999999999997</v>
      </c>
      <c r="D26" s="471">
        <v>266.49999999999994</v>
      </c>
      <c r="E26" s="471">
        <v>230.85</v>
      </c>
      <c r="F26" s="471">
        <v>256.95000000000005</v>
      </c>
      <c r="G26" s="471">
        <v>238.95</v>
      </c>
      <c r="H26" s="481">
        <v>233.52</v>
      </c>
      <c r="I26" s="471">
        <v>186.31</v>
      </c>
      <c r="J26" s="471">
        <v>201.73</v>
      </c>
      <c r="K26" s="471">
        <v>170.02</v>
      </c>
      <c r="L26" s="471">
        <v>133.66999999999999</v>
      </c>
      <c r="M26" s="471">
        <v>154.90000000000006</v>
      </c>
      <c r="N26" s="471">
        <v>148.16</v>
      </c>
      <c r="O26" s="481">
        <v>116.51</v>
      </c>
      <c r="P26" s="482">
        <v>62.150982419855225</v>
      </c>
      <c r="Q26" s="482">
        <v>63.467044203240533</v>
      </c>
      <c r="R26" s="482">
        <v>63.797373358348985</v>
      </c>
      <c r="S26" s="482">
        <v>57.90340047649989</v>
      </c>
      <c r="T26" s="482">
        <v>60.284101965362922</v>
      </c>
      <c r="U26" s="482">
        <v>62.004603473530025</v>
      </c>
      <c r="V26" s="483">
        <v>49.892942788626243</v>
      </c>
    </row>
    <row r="27" spans="1:182" s="6" customFormat="1" ht="12">
      <c r="A27" s="475" t="s">
        <v>190</v>
      </c>
      <c r="B27" s="476">
        <v>163.71</v>
      </c>
      <c r="C27" s="476">
        <v>180.67999999999998</v>
      </c>
      <c r="D27" s="476">
        <v>190.38</v>
      </c>
      <c r="E27" s="476">
        <v>178.93</v>
      </c>
      <c r="F27" s="476">
        <v>165.76999999999998</v>
      </c>
      <c r="G27" s="476">
        <v>167.3</v>
      </c>
      <c r="H27" s="484">
        <v>165.1</v>
      </c>
      <c r="I27" s="476">
        <v>109.12999999999998</v>
      </c>
      <c r="J27" s="476">
        <v>110.89</v>
      </c>
      <c r="K27" s="476">
        <v>119.2</v>
      </c>
      <c r="L27" s="476">
        <v>103.39</v>
      </c>
      <c r="M27" s="476">
        <v>87.800000000000011</v>
      </c>
      <c r="N27" s="476">
        <v>90.56</v>
      </c>
      <c r="O27" s="484">
        <v>86.17</v>
      </c>
      <c r="P27" s="485">
        <v>66.660558304318599</v>
      </c>
      <c r="Q27" s="485">
        <v>61.373699357980968</v>
      </c>
      <c r="R27" s="485">
        <v>62.611618867528108</v>
      </c>
      <c r="S27" s="485">
        <v>57.782372995025987</v>
      </c>
      <c r="T27" s="485">
        <v>52.964951438740435</v>
      </c>
      <c r="U27" s="485">
        <v>54.130304841601905</v>
      </c>
      <c r="V27" s="486">
        <v>52.192610539067232</v>
      </c>
    </row>
    <row r="28" spans="1:182" s="6" customFormat="1" ht="12">
      <c r="A28" s="475" t="s">
        <v>191</v>
      </c>
      <c r="B28" s="476">
        <v>9.75</v>
      </c>
      <c r="C28" s="476">
        <v>10.4</v>
      </c>
      <c r="D28" s="476">
        <v>10.73</v>
      </c>
      <c r="E28" s="476">
        <v>10.73</v>
      </c>
      <c r="F28" s="476">
        <v>10.73</v>
      </c>
      <c r="G28" s="476">
        <v>10.74</v>
      </c>
      <c r="H28" s="484">
        <v>10.76</v>
      </c>
      <c r="I28" s="476">
        <v>9.75</v>
      </c>
      <c r="J28" s="476">
        <v>10.4</v>
      </c>
      <c r="K28" s="476">
        <v>10.73</v>
      </c>
      <c r="L28" s="476">
        <v>10.73</v>
      </c>
      <c r="M28" s="476">
        <v>10.73</v>
      </c>
      <c r="N28" s="476">
        <v>10.74</v>
      </c>
      <c r="O28" s="484">
        <v>10.01</v>
      </c>
      <c r="P28" s="485">
        <v>100</v>
      </c>
      <c r="Q28" s="485">
        <v>100</v>
      </c>
      <c r="R28" s="485">
        <v>100</v>
      </c>
      <c r="S28" s="485">
        <v>100</v>
      </c>
      <c r="T28" s="485">
        <v>100</v>
      </c>
      <c r="U28" s="485">
        <v>100</v>
      </c>
      <c r="V28" s="486">
        <v>93.029739776951672</v>
      </c>
    </row>
    <row r="29" spans="1:182" s="6" customFormat="1" ht="12">
      <c r="A29" s="475" t="s">
        <v>203</v>
      </c>
      <c r="B29" s="476"/>
      <c r="C29" s="476"/>
      <c r="D29" s="476"/>
      <c r="E29" s="476"/>
      <c r="F29" s="476" t="s">
        <v>443</v>
      </c>
      <c r="G29" s="476" t="s">
        <v>443</v>
      </c>
      <c r="H29" s="484" t="s">
        <v>443</v>
      </c>
      <c r="I29" s="476"/>
      <c r="J29" s="476"/>
      <c r="K29" s="476"/>
      <c r="L29" s="476"/>
      <c r="M29" s="476" t="s">
        <v>443</v>
      </c>
      <c r="N29" s="476" t="s">
        <v>443</v>
      </c>
      <c r="O29" s="484" t="s">
        <v>443</v>
      </c>
      <c r="P29" s="485" t="s">
        <v>207</v>
      </c>
      <c r="Q29" s="485" t="s">
        <v>207</v>
      </c>
      <c r="R29" s="485" t="s">
        <v>207</v>
      </c>
      <c r="S29" s="485"/>
      <c r="T29" s="485"/>
      <c r="U29" s="485"/>
      <c r="V29" s="486" t="s">
        <v>443</v>
      </c>
    </row>
    <row r="30" spans="1:182" s="6" customFormat="1" ht="12">
      <c r="A30" s="475" t="s">
        <v>192</v>
      </c>
      <c r="B30" s="476">
        <v>47.21</v>
      </c>
      <c r="C30" s="476">
        <v>33.200000000000003</v>
      </c>
      <c r="D30" s="476">
        <v>36.53</v>
      </c>
      <c r="E30" s="476">
        <v>51.79</v>
      </c>
      <c r="F30" s="476">
        <v>47.82</v>
      </c>
      <c r="G30" s="476" t="s">
        <v>443</v>
      </c>
      <c r="H30" s="484" t="s">
        <v>443</v>
      </c>
      <c r="I30" s="476">
        <v>32.78</v>
      </c>
      <c r="J30" s="476">
        <v>33.200000000000003</v>
      </c>
      <c r="K30" s="476">
        <v>24.86</v>
      </c>
      <c r="L30" s="476">
        <v>34.74</v>
      </c>
      <c r="M30" s="476">
        <v>31.740000000000002</v>
      </c>
      <c r="N30" s="476" t="s">
        <v>443</v>
      </c>
      <c r="O30" s="484" t="s">
        <v>443</v>
      </c>
      <c r="P30" s="485">
        <v>69.434441855539092</v>
      </c>
      <c r="Q30" s="485">
        <v>100</v>
      </c>
      <c r="R30" s="485">
        <v>68.053654530522863</v>
      </c>
      <c r="S30" s="485">
        <v>67.07858659972969</v>
      </c>
      <c r="T30" s="485">
        <v>66.373902132998751</v>
      </c>
      <c r="U30" s="485" t="s">
        <v>443</v>
      </c>
      <c r="V30" s="486" t="s">
        <v>443</v>
      </c>
    </row>
    <row r="31" spans="1:182" s="6" customFormat="1" ht="12">
      <c r="A31" s="475" t="s">
        <v>383</v>
      </c>
      <c r="B31" s="476"/>
      <c r="C31" s="476"/>
      <c r="D31" s="476"/>
      <c r="E31" s="476"/>
      <c r="F31" s="476"/>
      <c r="G31" s="476">
        <v>49.1</v>
      </c>
      <c r="H31" s="484">
        <v>51.84</v>
      </c>
      <c r="I31" s="476"/>
      <c r="J31" s="476"/>
      <c r="K31" s="476"/>
      <c r="L31" s="476"/>
      <c r="M31" s="476"/>
      <c r="N31" s="476">
        <v>32.700000000000003</v>
      </c>
      <c r="O31" s="484">
        <v>35.340000000000003</v>
      </c>
      <c r="P31" s="485"/>
      <c r="Q31" s="485"/>
      <c r="R31" s="485"/>
      <c r="S31" s="485"/>
      <c r="T31" s="485"/>
      <c r="U31" s="485">
        <v>66.598778004073324</v>
      </c>
      <c r="V31" s="486">
        <v>68.171296296296305</v>
      </c>
    </row>
    <row r="32" spans="1:182" s="6" customFormat="1" ht="12">
      <c r="A32" s="475" t="s">
        <v>361</v>
      </c>
      <c r="B32" s="476"/>
      <c r="C32" s="476"/>
      <c r="D32" s="476"/>
      <c r="E32" s="476"/>
      <c r="F32" s="476"/>
      <c r="G32" s="476">
        <v>8.25</v>
      </c>
      <c r="H32" s="484">
        <v>12</v>
      </c>
      <c r="I32" s="476"/>
      <c r="J32" s="476"/>
      <c r="K32" s="476"/>
      <c r="L32" s="476"/>
      <c r="M32" s="476"/>
      <c r="N32" s="476">
        <v>8.25</v>
      </c>
      <c r="O32" s="484">
        <v>12</v>
      </c>
      <c r="P32" s="485"/>
      <c r="Q32" s="485"/>
      <c r="R32" s="485"/>
      <c r="S32" s="485"/>
      <c r="T32" s="485"/>
      <c r="U32" s="485">
        <v>100</v>
      </c>
      <c r="V32" s="486">
        <v>100</v>
      </c>
    </row>
    <row r="33" spans="1:22" s="6" customFormat="1" ht="12">
      <c r="A33" s="487" t="s">
        <v>293</v>
      </c>
      <c r="B33" s="488"/>
      <c r="C33" s="488"/>
      <c r="D33" s="488"/>
      <c r="E33" s="488">
        <v>27.01</v>
      </c>
      <c r="F33" s="488">
        <v>26.650000000000002</v>
      </c>
      <c r="G33" s="488">
        <v>17.8</v>
      </c>
      <c r="H33" s="489">
        <v>17.27</v>
      </c>
      <c r="I33" s="488"/>
      <c r="J33" s="488"/>
      <c r="K33" s="488"/>
      <c r="L33" s="488">
        <v>27.01</v>
      </c>
      <c r="M33" s="488">
        <v>26.650000000000002</v>
      </c>
      <c r="N33" s="488">
        <v>15.35</v>
      </c>
      <c r="O33" s="489">
        <v>17.27</v>
      </c>
      <c r="P33" s="490"/>
      <c r="Q33" s="490"/>
      <c r="R33" s="490"/>
      <c r="S33" s="490">
        <v>100</v>
      </c>
      <c r="T33" s="490">
        <v>100</v>
      </c>
      <c r="U33" s="490">
        <v>86.235955056179776</v>
      </c>
      <c r="V33" s="491">
        <v>100</v>
      </c>
    </row>
    <row r="34" spans="1:22" s="6" customFormat="1">
      <c r="A34" s="5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</row>
    <row r="35" spans="1:22" s="6" customFormat="1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22" s="6" customFormat="1" ht="21">
      <c r="A36" s="44" t="s">
        <v>204</v>
      </c>
      <c r="B36" s="5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22" s="1" customFormat="1" ht="15">
      <c r="A37" s="1" t="s">
        <v>498</v>
      </c>
      <c r="O37" s="6"/>
    </row>
    <row r="38" spans="1:22" s="6" customFormat="1" ht="15">
      <c r="F38" s="1"/>
      <c r="G38" s="1"/>
      <c r="H38" s="1"/>
      <c r="I38" s="1"/>
      <c r="J38" s="1"/>
      <c r="K38" s="1"/>
      <c r="L38" s="1"/>
      <c r="M38" s="1"/>
    </row>
    <row r="39" spans="1:22" s="6" customFormat="1" ht="11" customHeight="1">
      <c r="A39" s="492"/>
      <c r="B39" s="493"/>
      <c r="C39" s="494"/>
      <c r="D39" s="465"/>
      <c r="E39" s="465" t="s">
        <v>201</v>
      </c>
      <c r="F39" s="465"/>
      <c r="G39" s="465"/>
      <c r="H39" s="178"/>
      <c r="I39" s="493"/>
      <c r="J39" s="465"/>
      <c r="K39" s="465"/>
      <c r="L39" s="465" t="s">
        <v>205</v>
      </c>
      <c r="M39" s="465"/>
      <c r="N39" s="465"/>
      <c r="O39" s="465"/>
      <c r="P39" s="493"/>
      <c r="Q39" s="495"/>
      <c r="R39" s="103"/>
      <c r="S39" s="103" t="s">
        <v>206</v>
      </c>
      <c r="T39" s="103"/>
      <c r="U39" s="103"/>
      <c r="V39" s="496"/>
    </row>
    <row r="40" spans="1:22" s="6" customFormat="1">
      <c r="A40" s="492"/>
      <c r="B40" s="180" t="s">
        <v>8</v>
      </c>
      <c r="C40" s="180" t="s">
        <v>9</v>
      </c>
      <c r="D40" s="180" t="s">
        <v>10</v>
      </c>
      <c r="E40" s="180" t="s">
        <v>257</v>
      </c>
      <c r="F40" s="180" t="s">
        <v>258</v>
      </c>
      <c r="G40" s="180" t="s">
        <v>328</v>
      </c>
      <c r="H40" s="180" t="s">
        <v>401</v>
      </c>
      <c r="I40" s="180" t="s">
        <v>8</v>
      </c>
      <c r="J40" s="180" t="s">
        <v>9</v>
      </c>
      <c r="K40" s="180" t="s">
        <v>10</v>
      </c>
      <c r="L40" s="180" t="s">
        <v>257</v>
      </c>
      <c r="M40" s="180" t="s">
        <v>258</v>
      </c>
      <c r="N40" s="180" t="s">
        <v>328</v>
      </c>
      <c r="O40" s="180" t="s">
        <v>401</v>
      </c>
      <c r="P40" s="180" t="s">
        <v>8</v>
      </c>
      <c r="Q40" s="180" t="s">
        <v>9</v>
      </c>
      <c r="R40" s="180" t="s">
        <v>10</v>
      </c>
      <c r="S40" s="180" t="s">
        <v>257</v>
      </c>
      <c r="T40" s="180" t="s">
        <v>258</v>
      </c>
      <c r="U40" s="180" t="s">
        <v>328</v>
      </c>
      <c r="V40" s="180" t="s">
        <v>401</v>
      </c>
    </row>
    <row r="41" spans="1:22" s="6" customFormat="1" ht="12">
      <c r="A41" s="497" t="s">
        <v>11</v>
      </c>
      <c r="B41" s="498"/>
      <c r="C41" s="498"/>
      <c r="D41" s="498"/>
      <c r="E41" s="498"/>
      <c r="F41" s="498"/>
      <c r="G41" s="498"/>
      <c r="H41" s="498" t="s">
        <v>443</v>
      </c>
      <c r="I41" s="498"/>
      <c r="J41" s="498"/>
      <c r="K41" s="498"/>
      <c r="L41" s="498"/>
      <c r="M41" s="498"/>
      <c r="N41" s="498"/>
      <c r="O41" s="498" t="s">
        <v>443</v>
      </c>
      <c r="P41" s="499" t="s">
        <v>207</v>
      </c>
      <c r="Q41" s="499" t="s">
        <v>207</v>
      </c>
      <c r="R41" s="499" t="s">
        <v>207</v>
      </c>
      <c r="S41" s="499" t="s">
        <v>207</v>
      </c>
      <c r="T41" s="499"/>
      <c r="U41" s="499"/>
      <c r="V41" s="500"/>
    </row>
    <row r="42" spans="1:22" s="6" customFormat="1" ht="12">
      <c r="A42" s="501" t="s">
        <v>22</v>
      </c>
      <c r="B42" s="502">
        <v>56</v>
      </c>
      <c r="C42" s="502">
        <v>58</v>
      </c>
      <c r="D42" s="502">
        <v>50</v>
      </c>
      <c r="E42" s="502">
        <v>52</v>
      </c>
      <c r="F42" s="502">
        <v>50</v>
      </c>
      <c r="G42" s="502">
        <v>51</v>
      </c>
      <c r="H42" s="502">
        <v>49</v>
      </c>
      <c r="I42" s="502">
        <v>10</v>
      </c>
      <c r="J42" s="502">
        <v>8</v>
      </c>
      <c r="K42" s="502">
        <v>6</v>
      </c>
      <c r="L42" s="502">
        <v>8</v>
      </c>
      <c r="M42" s="502">
        <v>8</v>
      </c>
      <c r="N42" s="502">
        <v>8</v>
      </c>
      <c r="O42" s="503">
        <v>8</v>
      </c>
      <c r="P42" s="504">
        <v>0.17857142857142858</v>
      </c>
      <c r="Q42" s="505">
        <v>0.13793103448275862</v>
      </c>
      <c r="R42" s="505">
        <v>0.12</v>
      </c>
      <c r="S42" s="505">
        <v>0.15384615384615385</v>
      </c>
      <c r="T42" s="506">
        <v>0.16</v>
      </c>
      <c r="U42" s="506">
        <v>0.15686274509803921</v>
      </c>
      <c r="V42" s="506">
        <v>0.16326530612244897</v>
      </c>
    </row>
    <row r="43" spans="1:22" s="6" customFormat="1" ht="12">
      <c r="A43" s="501" t="s">
        <v>190</v>
      </c>
      <c r="B43" s="502">
        <v>47</v>
      </c>
      <c r="C43" s="502">
        <v>58</v>
      </c>
      <c r="D43" s="502">
        <v>47</v>
      </c>
      <c r="E43" s="502">
        <v>46</v>
      </c>
      <c r="F43" s="502">
        <v>46</v>
      </c>
      <c r="G43" s="502">
        <v>45</v>
      </c>
      <c r="H43" s="502">
        <v>46</v>
      </c>
      <c r="I43" s="502">
        <v>8</v>
      </c>
      <c r="J43" s="502">
        <v>6</v>
      </c>
      <c r="K43" s="502">
        <v>5</v>
      </c>
      <c r="L43" s="502">
        <v>7</v>
      </c>
      <c r="M43" s="502">
        <v>9</v>
      </c>
      <c r="N43" s="502">
        <v>9</v>
      </c>
      <c r="O43" s="503">
        <v>7</v>
      </c>
      <c r="P43" s="504">
        <v>0.1702127659574468</v>
      </c>
      <c r="Q43" s="505">
        <v>0.10344827586206896</v>
      </c>
      <c r="R43" s="505">
        <v>0.10638297872340426</v>
      </c>
      <c r="S43" s="505">
        <v>0.15217391304347827</v>
      </c>
      <c r="T43" s="506">
        <v>0.19565217391304349</v>
      </c>
      <c r="U43" s="506">
        <v>0.2</v>
      </c>
      <c r="V43" s="506">
        <v>0.15217391304347827</v>
      </c>
    </row>
    <row r="44" spans="1:22" s="6" customFormat="1" ht="12">
      <c r="A44" s="501" t="s">
        <v>191</v>
      </c>
      <c r="B44" s="502">
        <v>6</v>
      </c>
      <c r="C44" s="502">
        <v>5</v>
      </c>
      <c r="D44" s="502">
        <v>5</v>
      </c>
      <c r="E44" s="502">
        <v>5</v>
      </c>
      <c r="F44" s="502">
        <v>5</v>
      </c>
      <c r="G44" s="502">
        <v>6</v>
      </c>
      <c r="H44" s="502">
        <v>6</v>
      </c>
      <c r="I44" s="502">
        <v>2</v>
      </c>
      <c r="J44" s="502">
        <v>0</v>
      </c>
      <c r="K44" s="502">
        <v>1</v>
      </c>
      <c r="L44" s="502">
        <v>2</v>
      </c>
      <c r="M44" s="502">
        <v>3</v>
      </c>
      <c r="N44" s="502">
        <v>4</v>
      </c>
      <c r="O44" s="503">
        <v>3</v>
      </c>
      <c r="P44" s="504">
        <v>0.33333333333333331</v>
      </c>
      <c r="Q44" s="505">
        <v>0</v>
      </c>
      <c r="R44" s="505">
        <v>0.2</v>
      </c>
      <c r="S44" s="505">
        <v>0.4</v>
      </c>
      <c r="T44" s="506">
        <v>0.6</v>
      </c>
      <c r="U44" s="506">
        <v>0.66666666666666663</v>
      </c>
      <c r="V44" s="506">
        <v>0.5</v>
      </c>
    </row>
    <row r="45" spans="1:22" s="6" customFormat="1" ht="12">
      <c r="A45" s="501" t="s">
        <v>203</v>
      </c>
      <c r="B45" s="502"/>
      <c r="C45" s="502"/>
      <c r="D45" s="502"/>
      <c r="E45" s="502"/>
      <c r="F45" s="502" t="s">
        <v>443</v>
      </c>
      <c r="G45" s="502" t="s">
        <v>443</v>
      </c>
      <c r="H45" s="502" t="s">
        <v>443</v>
      </c>
      <c r="I45" s="502"/>
      <c r="J45" s="502"/>
      <c r="K45" s="502"/>
      <c r="L45" s="502"/>
      <c r="M45" s="502" t="s">
        <v>443</v>
      </c>
      <c r="N45" s="502" t="s">
        <v>443</v>
      </c>
      <c r="O45" s="503" t="s">
        <v>443</v>
      </c>
      <c r="P45" s="504" t="s">
        <v>207</v>
      </c>
      <c r="Q45" s="505" t="s">
        <v>207</v>
      </c>
      <c r="R45" s="505" t="s">
        <v>207</v>
      </c>
      <c r="S45" s="505" t="s">
        <v>207</v>
      </c>
      <c r="T45" s="506" t="s">
        <v>207</v>
      </c>
      <c r="U45" s="506" t="s">
        <v>207</v>
      </c>
      <c r="V45" s="506" t="s">
        <v>207</v>
      </c>
    </row>
    <row r="46" spans="1:22" s="6" customFormat="1" ht="12">
      <c r="A46" s="501" t="s">
        <v>192</v>
      </c>
      <c r="B46" s="502">
        <v>35</v>
      </c>
      <c r="C46" s="502">
        <v>16</v>
      </c>
      <c r="D46" s="502">
        <v>33</v>
      </c>
      <c r="E46" s="502">
        <v>33</v>
      </c>
      <c r="F46" s="502">
        <v>32</v>
      </c>
      <c r="G46" s="502" t="s">
        <v>443</v>
      </c>
      <c r="H46" s="502" t="s">
        <v>443</v>
      </c>
      <c r="I46" s="502">
        <v>16</v>
      </c>
      <c r="J46" s="502">
        <v>15</v>
      </c>
      <c r="K46" s="502">
        <v>17</v>
      </c>
      <c r="L46" s="502">
        <v>18</v>
      </c>
      <c r="M46" s="502">
        <v>21</v>
      </c>
      <c r="N46" s="502" t="s">
        <v>443</v>
      </c>
      <c r="O46" s="503" t="s">
        <v>443</v>
      </c>
      <c r="P46" s="504">
        <v>0.45714285714285713</v>
      </c>
      <c r="Q46" s="505">
        <v>0.9375</v>
      </c>
      <c r="R46" s="505">
        <v>0.51515151515151514</v>
      </c>
      <c r="S46" s="505">
        <v>0.54545454545454541</v>
      </c>
      <c r="T46" s="506">
        <v>0.65625</v>
      </c>
      <c r="U46" s="506" t="s">
        <v>207</v>
      </c>
      <c r="V46" s="506" t="s">
        <v>207</v>
      </c>
    </row>
    <row r="47" spans="1:22" s="6" customFormat="1" ht="12">
      <c r="A47" s="501" t="s">
        <v>383</v>
      </c>
      <c r="B47" s="502"/>
      <c r="C47" s="502"/>
      <c r="D47" s="502"/>
      <c r="E47" s="502"/>
      <c r="F47" s="502"/>
      <c r="G47" s="502">
        <v>33</v>
      </c>
      <c r="H47" s="502">
        <v>35</v>
      </c>
      <c r="I47" s="502"/>
      <c r="J47" s="502"/>
      <c r="K47" s="502"/>
      <c r="L47" s="502"/>
      <c r="M47" s="502"/>
      <c r="N47" s="502">
        <v>14</v>
      </c>
      <c r="O47" s="503">
        <v>15</v>
      </c>
      <c r="P47" s="504"/>
      <c r="Q47" s="505"/>
      <c r="R47" s="505"/>
      <c r="S47" s="505"/>
      <c r="T47" s="506"/>
      <c r="U47" s="506">
        <v>0.42424242424242425</v>
      </c>
      <c r="V47" s="506">
        <v>0.42857142857142855</v>
      </c>
    </row>
    <row r="48" spans="1:22" s="6" customFormat="1" ht="12">
      <c r="A48" s="501" t="s">
        <v>361</v>
      </c>
      <c r="B48" s="502"/>
      <c r="C48" s="502"/>
      <c r="D48" s="502"/>
      <c r="E48" s="502"/>
      <c r="F48" s="502"/>
      <c r="G48" s="502">
        <v>5</v>
      </c>
      <c r="H48" s="502">
        <v>6</v>
      </c>
      <c r="I48" s="502"/>
      <c r="J48" s="502"/>
      <c r="K48" s="502"/>
      <c r="L48" s="502"/>
      <c r="M48" s="502"/>
      <c r="N48" s="502">
        <v>4</v>
      </c>
      <c r="O48" s="503">
        <v>5</v>
      </c>
      <c r="P48" s="504"/>
      <c r="Q48" s="505"/>
      <c r="R48" s="505"/>
      <c r="S48" s="505"/>
      <c r="T48" s="506"/>
      <c r="U48" s="506">
        <v>0.8</v>
      </c>
      <c r="V48" s="506">
        <v>0.83333333333333337</v>
      </c>
    </row>
    <row r="49" spans="1:182" s="6" customFormat="1" ht="12">
      <c r="A49" s="501" t="s">
        <v>293</v>
      </c>
      <c r="B49" s="502"/>
      <c r="C49" s="502"/>
      <c r="D49" s="502"/>
      <c r="E49" s="502">
        <v>13</v>
      </c>
      <c r="F49" s="502">
        <v>14</v>
      </c>
      <c r="G49" s="502">
        <v>10</v>
      </c>
      <c r="H49" s="502">
        <v>9</v>
      </c>
      <c r="I49" s="502"/>
      <c r="J49" s="502"/>
      <c r="K49" s="502"/>
      <c r="L49" s="502">
        <v>7</v>
      </c>
      <c r="M49" s="502">
        <v>8</v>
      </c>
      <c r="N49" s="502">
        <v>9</v>
      </c>
      <c r="O49" s="503">
        <v>9</v>
      </c>
      <c r="P49" s="504"/>
      <c r="Q49" s="505"/>
      <c r="R49" s="505"/>
      <c r="S49" s="505">
        <v>0.53846153846153844</v>
      </c>
      <c r="T49" s="506">
        <v>0.5714285714285714</v>
      </c>
      <c r="U49" s="506">
        <v>0.9</v>
      </c>
      <c r="V49" s="506">
        <v>1</v>
      </c>
    </row>
    <row r="52" spans="1:182" s="6" customFormat="1" ht="21">
      <c r="A52" s="35" t="s">
        <v>212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82" s="6" customFormat="1" ht="15">
      <c r="A53" s="52" t="s">
        <v>499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</row>
    <row r="54" spans="1:182" s="6" customFormat="1" ht="15">
      <c r="A54" s="5"/>
      <c r="B54" s="5"/>
      <c r="C54" s="5"/>
      <c r="D54" s="5"/>
      <c r="E54" s="5"/>
      <c r="F54" s="1"/>
      <c r="G54" s="1"/>
      <c r="H54" s="1"/>
      <c r="I54" s="1"/>
      <c r="J54" s="1"/>
      <c r="K54" s="1"/>
      <c r="L54" s="1"/>
      <c r="M54" s="1"/>
      <c r="O54" s="52"/>
    </row>
    <row r="55" spans="1:182" s="6" customFormat="1" ht="11" customHeight="1">
      <c r="A55" s="492"/>
      <c r="B55" s="507"/>
      <c r="C55" s="494"/>
      <c r="D55" s="465"/>
      <c r="E55" s="465" t="s">
        <v>201</v>
      </c>
      <c r="F55" s="465"/>
      <c r="G55" s="465"/>
      <c r="H55" s="178"/>
      <c r="I55" s="508"/>
      <c r="J55" s="465"/>
      <c r="K55" s="465"/>
      <c r="L55" s="465" t="s">
        <v>213</v>
      </c>
      <c r="M55" s="465"/>
      <c r="N55" s="465"/>
      <c r="O55" s="465"/>
      <c r="P55" s="508"/>
      <c r="Q55" s="495"/>
      <c r="R55" s="103" t="s">
        <v>214</v>
      </c>
      <c r="S55" s="103"/>
      <c r="T55" s="103"/>
      <c r="U55" s="103"/>
      <c r="V55" s="509"/>
    </row>
    <row r="56" spans="1:182" s="6" customFormat="1">
      <c r="A56" s="492"/>
      <c r="B56" s="100" t="s">
        <v>8</v>
      </c>
      <c r="C56" s="100" t="s">
        <v>9</v>
      </c>
      <c r="D56" s="100" t="s">
        <v>10</v>
      </c>
      <c r="E56" s="100" t="s">
        <v>257</v>
      </c>
      <c r="F56" s="100" t="s">
        <v>258</v>
      </c>
      <c r="G56" s="100" t="s">
        <v>328</v>
      </c>
      <c r="H56" s="100" t="s">
        <v>401</v>
      </c>
      <c r="I56" s="100" t="s">
        <v>8</v>
      </c>
      <c r="J56" s="100" t="s">
        <v>9</v>
      </c>
      <c r="K56" s="100" t="s">
        <v>10</v>
      </c>
      <c r="L56" s="100" t="s">
        <v>257</v>
      </c>
      <c r="M56" s="100" t="s">
        <v>258</v>
      </c>
      <c r="N56" s="100" t="s">
        <v>328</v>
      </c>
      <c r="O56" s="100" t="s">
        <v>401</v>
      </c>
      <c r="P56" s="100" t="s">
        <v>8</v>
      </c>
      <c r="Q56" s="100" t="s">
        <v>9</v>
      </c>
      <c r="R56" s="100" t="s">
        <v>10</v>
      </c>
      <c r="S56" s="100" t="s">
        <v>257</v>
      </c>
      <c r="T56" s="100" t="s">
        <v>258</v>
      </c>
      <c r="U56" s="100" t="s">
        <v>328</v>
      </c>
      <c r="V56" s="100" t="s">
        <v>401</v>
      </c>
    </row>
    <row r="57" spans="1:182" s="6" customFormat="1" ht="12">
      <c r="A57" s="468" t="s">
        <v>11</v>
      </c>
      <c r="B57" s="510"/>
      <c r="C57" s="510"/>
      <c r="D57" s="510"/>
      <c r="E57" s="510"/>
      <c r="F57" s="510"/>
      <c r="G57" s="510"/>
      <c r="H57" s="510" t="s">
        <v>443</v>
      </c>
      <c r="I57" s="510"/>
      <c r="J57" s="510"/>
      <c r="K57" s="510"/>
      <c r="L57" s="510"/>
      <c r="M57" s="510"/>
      <c r="N57" s="510"/>
      <c r="O57" s="510" t="s">
        <v>443</v>
      </c>
      <c r="P57" s="510" t="s">
        <v>207</v>
      </c>
      <c r="Q57" s="510" t="s">
        <v>207</v>
      </c>
      <c r="R57" s="510" t="s">
        <v>207</v>
      </c>
      <c r="S57" s="510" t="s">
        <v>207</v>
      </c>
      <c r="T57" s="313" t="s">
        <v>207</v>
      </c>
      <c r="U57" s="313" t="s">
        <v>207</v>
      </c>
      <c r="V57" s="469" t="s">
        <v>207</v>
      </c>
    </row>
    <row r="58" spans="1:182" s="6" customFormat="1" ht="12">
      <c r="A58" s="511" t="s">
        <v>22</v>
      </c>
      <c r="B58" s="512">
        <v>56</v>
      </c>
      <c r="C58" s="512">
        <v>58</v>
      </c>
      <c r="D58" s="512">
        <v>50</v>
      </c>
      <c r="E58" s="512">
        <v>52</v>
      </c>
      <c r="F58" s="512">
        <v>50</v>
      </c>
      <c r="G58" s="512">
        <v>51</v>
      </c>
      <c r="H58" s="512">
        <v>49</v>
      </c>
      <c r="I58" s="471">
        <v>80</v>
      </c>
      <c r="J58" s="471">
        <v>139</v>
      </c>
      <c r="K58" s="471">
        <v>115</v>
      </c>
      <c r="L58" s="471">
        <v>117</v>
      </c>
      <c r="M58" s="471">
        <v>112</v>
      </c>
      <c r="N58" s="471">
        <v>111</v>
      </c>
      <c r="O58" s="472">
        <v>109</v>
      </c>
      <c r="P58" s="473">
        <v>1.4285714285714286</v>
      </c>
      <c r="Q58" s="474">
        <v>2.396551724137931</v>
      </c>
      <c r="R58" s="474">
        <v>2.2999999999999998</v>
      </c>
      <c r="S58" s="474">
        <v>2.25</v>
      </c>
      <c r="T58" s="474">
        <v>2.2400000000000002</v>
      </c>
      <c r="U58" s="474">
        <v>2.1764705882352939</v>
      </c>
      <c r="V58" s="474">
        <v>2.2244897959183674</v>
      </c>
    </row>
    <row r="59" spans="1:182" s="6" customFormat="1" ht="12">
      <c r="A59" s="501" t="s">
        <v>190</v>
      </c>
      <c r="B59" s="502">
        <v>47</v>
      </c>
      <c r="C59" s="502">
        <v>58</v>
      </c>
      <c r="D59" s="502">
        <v>47</v>
      </c>
      <c r="E59" s="502">
        <v>46</v>
      </c>
      <c r="F59" s="502">
        <v>46</v>
      </c>
      <c r="G59" s="502">
        <v>45</v>
      </c>
      <c r="H59" s="502">
        <v>46</v>
      </c>
      <c r="I59" s="476">
        <v>56</v>
      </c>
      <c r="J59" s="476">
        <v>131</v>
      </c>
      <c r="K59" s="476">
        <v>101</v>
      </c>
      <c r="L59" s="476">
        <v>106</v>
      </c>
      <c r="M59" s="476">
        <v>105</v>
      </c>
      <c r="N59" s="476">
        <v>108</v>
      </c>
      <c r="O59" s="477">
        <v>101</v>
      </c>
      <c r="P59" s="478">
        <v>1.1914893617021276</v>
      </c>
      <c r="Q59" s="479">
        <v>2.2586206896551726</v>
      </c>
      <c r="R59" s="479">
        <v>2.1489361702127661</v>
      </c>
      <c r="S59" s="479">
        <v>2.3043478260869565</v>
      </c>
      <c r="T59" s="479">
        <v>2.2826086956521738</v>
      </c>
      <c r="U59" s="479">
        <v>2.4</v>
      </c>
      <c r="V59" s="479">
        <v>2.1956521739130435</v>
      </c>
    </row>
    <row r="60" spans="1:182" s="6" customFormat="1" ht="12">
      <c r="A60" s="501" t="s">
        <v>191</v>
      </c>
      <c r="B60" s="502">
        <v>6</v>
      </c>
      <c r="C60" s="502">
        <v>5</v>
      </c>
      <c r="D60" s="502">
        <v>5</v>
      </c>
      <c r="E60" s="502">
        <v>5</v>
      </c>
      <c r="F60" s="502">
        <v>5</v>
      </c>
      <c r="G60" s="502">
        <v>6</v>
      </c>
      <c r="H60" s="502">
        <v>6</v>
      </c>
      <c r="I60" s="476">
        <v>12</v>
      </c>
      <c r="J60" s="476">
        <v>13</v>
      </c>
      <c r="K60" s="476">
        <v>15</v>
      </c>
      <c r="L60" s="476">
        <v>16</v>
      </c>
      <c r="M60" s="476">
        <v>16</v>
      </c>
      <c r="N60" s="476">
        <v>21</v>
      </c>
      <c r="O60" s="477">
        <v>18</v>
      </c>
      <c r="P60" s="478">
        <v>2</v>
      </c>
      <c r="Q60" s="479">
        <v>2.6</v>
      </c>
      <c r="R60" s="479">
        <v>3</v>
      </c>
      <c r="S60" s="479">
        <v>3.2</v>
      </c>
      <c r="T60" s="479">
        <v>3.2</v>
      </c>
      <c r="U60" s="479">
        <v>3.5</v>
      </c>
      <c r="V60" s="479">
        <v>3</v>
      </c>
    </row>
    <row r="61" spans="1:182" s="6" customFormat="1" ht="12">
      <c r="A61" s="501" t="s">
        <v>203</v>
      </c>
      <c r="B61" s="502"/>
      <c r="C61" s="502"/>
      <c r="D61" s="502"/>
      <c r="E61" s="502"/>
      <c r="F61" s="502" t="s">
        <v>443</v>
      </c>
      <c r="G61" s="502" t="s">
        <v>443</v>
      </c>
      <c r="H61" s="502" t="s">
        <v>443</v>
      </c>
      <c r="I61" s="476"/>
      <c r="J61" s="476"/>
      <c r="K61" s="476"/>
      <c r="L61" s="476"/>
      <c r="M61" s="476" t="s">
        <v>443</v>
      </c>
      <c r="N61" s="476" t="s">
        <v>443</v>
      </c>
      <c r="O61" s="477" t="s">
        <v>443</v>
      </c>
      <c r="P61" s="478" t="s">
        <v>207</v>
      </c>
      <c r="Q61" s="479" t="s">
        <v>207</v>
      </c>
      <c r="R61" s="479" t="s">
        <v>207</v>
      </c>
      <c r="S61" s="479" t="s">
        <v>207</v>
      </c>
      <c r="T61" s="479" t="s">
        <v>207</v>
      </c>
      <c r="U61" s="479" t="s">
        <v>207</v>
      </c>
      <c r="V61" s="479" t="s">
        <v>207</v>
      </c>
    </row>
    <row r="62" spans="1:182" s="6" customFormat="1" ht="12">
      <c r="A62" s="501" t="s">
        <v>192</v>
      </c>
      <c r="B62" s="502">
        <v>35</v>
      </c>
      <c r="C62" s="502">
        <v>16</v>
      </c>
      <c r="D62" s="502">
        <v>33</v>
      </c>
      <c r="E62" s="502">
        <v>33</v>
      </c>
      <c r="F62" s="502">
        <v>32</v>
      </c>
      <c r="G62" s="502" t="s">
        <v>443</v>
      </c>
      <c r="H62" s="502" t="s">
        <v>443</v>
      </c>
      <c r="I62" s="476">
        <v>44</v>
      </c>
      <c r="J62" s="476">
        <v>55</v>
      </c>
      <c r="K62" s="476">
        <v>51</v>
      </c>
      <c r="L62" s="476">
        <v>57</v>
      </c>
      <c r="M62" s="476">
        <v>57</v>
      </c>
      <c r="N62" s="476" t="s">
        <v>443</v>
      </c>
      <c r="O62" s="477" t="s">
        <v>443</v>
      </c>
      <c r="P62" s="478">
        <v>1.2571428571428571</v>
      </c>
      <c r="Q62" s="479">
        <v>3.4375</v>
      </c>
      <c r="R62" s="479">
        <v>1.5454545454545454</v>
      </c>
      <c r="S62" s="479">
        <v>1.7272727272727273</v>
      </c>
      <c r="T62" s="479">
        <v>1.78125</v>
      </c>
      <c r="U62" s="479" t="s">
        <v>207</v>
      </c>
      <c r="V62" s="479" t="s">
        <v>207</v>
      </c>
    </row>
    <row r="63" spans="1:182" s="6" customFormat="1" ht="12">
      <c r="A63" s="501" t="s">
        <v>383</v>
      </c>
      <c r="B63" s="502"/>
      <c r="C63" s="502"/>
      <c r="D63" s="502"/>
      <c r="E63" s="502"/>
      <c r="F63" s="502"/>
      <c r="G63" s="502">
        <v>33</v>
      </c>
      <c r="H63" s="502">
        <v>35</v>
      </c>
      <c r="I63" s="502"/>
      <c r="J63" s="502"/>
      <c r="K63" s="502"/>
      <c r="L63" s="502"/>
      <c r="M63" s="502"/>
      <c r="N63" s="502">
        <v>47</v>
      </c>
      <c r="O63" s="503">
        <v>50</v>
      </c>
      <c r="P63" s="504"/>
      <c r="Q63" s="505"/>
      <c r="R63" s="505"/>
      <c r="S63" s="505"/>
      <c r="T63" s="506"/>
      <c r="U63" s="479">
        <v>1.4242424242424243</v>
      </c>
      <c r="V63" s="479">
        <v>1.4285714285714286</v>
      </c>
    </row>
    <row r="64" spans="1:182" s="6" customFormat="1" ht="12">
      <c r="A64" s="501" t="s">
        <v>361</v>
      </c>
      <c r="B64" s="502"/>
      <c r="C64" s="502"/>
      <c r="D64" s="502"/>
      <c r="E64" s="502"/>
      <c r="F64" s="502"/>
      <c r="G64" s="502">
        <v>5</v>
      </c>
      <c r="H64" s="502">
        <v>6</v>
      </c>
      <c r="I64" s="502"/>
      <c r="J64" s="502"/>
      <c r="K64" s="502"/>
      <c r="L64" s="502"/>
      <c r="M64" s="502"/>
      <c r="N64" s="502">
        <v>19</v>
      </c>
      <c r="O64" s="503">
        <v>23</v>
      </c>
      <c r="P64" s="504"/>
      <c r="Q64" s="505"/>
      <c r="R64" s="505"/>
      <c r="S64" s="505"/>
      <c r="T64" s="506"/>
      <c r="U64" s="479">
        <v>3.8</v>
      </c>
      <c r="V64" s="479">
        <v>3.8333333333333335</v>
      </c>
    </row>
    <row r="65" spans="1:182" s="6" customFormat="1" ht="12">
      <c r="A65" s="501" t="s">
        <v>293</v>
      </c>
      <c r="B65" s="502"/>
      <c r="C65" s="502"/>
      <c r="D65" s="502"/>
      <c r="E65" s="502">
        <v>13</v>
      </c>
      <c r="F65" s="502">
        <v>14</v>
      </c>
      <c r="G65" s="502">
        <v>10</v>
      </c>
      <c r="H65" s="502">
        <v>9</v>
      </c>
      <c r="I65" s="476"/>
      <c r="J65" s="476"/>
      <c r="K65" s="476"/>
      <c r="L65" s="476">
        <v>42</v>
      </c>
      <c r="M65" s="476">
        <v>44</v>
      </c>
      <c r="N65" s="476">
        <v>32</v>
      </c>
      <c r="O65" s="477">
        <v>32</v>
      </c>
      <c r="P65" s="478"/>
      <c r="Q65" s="479"/>
      <c r="R65" s="479"/>
      <c r="S65" s="479">
        <v>3.2307692307692308</v>
      </c>
      <c r="T65" s="479">
        <v>3.1428571428571428</v>
      </c>
      <c r="U65" s="479">
        <v>3.2</v>
      </c>
      <c r="V65" s="479">
        <v>3.5555555555555554</v>
      </c>
    </row>
    <row r="66" spans="1:182" s="6" customFormat="1" ht="15">
      <c r="A66" s="1"/>
      <c r="B66" s="1"/>
      <c r="C66" s="1"/>
      <c r="D66" s="1"/>
      <c r="E66" s="1"/>
      <c r="F66" s="1"/>
      <c r="G66" s="1"/>
      <c r="H66" s="1"/>
      <c r="I66" s="1"/>
      <c r="J66" s="17"/>
      <c r="K66" s="17"/>
      <c r="L66" s="17"/>
      <c r="M66" s="17"/>
    </row>
    <row r="67" spans="1:182" s="6" customFormat="1" ht="21">
      <c r="A67" s="1049" t="s">
        <v>215</v>
      </c>
      <c r="B67" s="1049"/>
      <c r="C67" s="1049"/>
      <c r="D67" s="1049"/>
      <c r="E67" s="1049"/>
      <c r="F67" s="1"/>
      <c r="G67" s="1"/>
      <c r="H67" s="1"/>
      <c r="I67" s="17"/>
      <c r="J67" s="17"/>
      <c r="K67" s="17"/>
      <c r="L67" s="17"/>
    </row>
    <row r="68" spans="1:182" s="6" customFormat="1" ht="14" customHeight="1">
      <c r="A68" s="52" t="s">
        <v>500</v>
      </c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</row>
    <row r="69" spans="1:182" s="6" customFormat="1" ht="13" customHeight="1">
      <c r="A69" s="52" t="s">
        <v>510</v>
      </c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</row>
    <row r="70" spans="1:182" s="6" customFormat="1" ht="12" customHeight="1">
      <c r="A70" s="52" t="s">
        <v>501</v>
      </c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</row>
    <row r="71" spans="1:182" s="6" customFormat="1" ht="12" customHeight="1">
      <c r="A71" s="52" t="s">
        <v>502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</row>
    <row r="72" spans="1:182" s="6" customFormat="1" ht="12" customHeight="1">
      <c r="A72" s="52" t="s">
        <v>503</v>
      </c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</row>
    <row r="73" spans="1:182" s="6" customFormat="1" ht="12" customHeight="1">
      <c r="A73" s="52" t="s">
        <v>504</v>
      </c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  <c r="EK73" s="52"/>
      <c r="EL73" s="52"/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2"/>
      <c r="FC73" s="52"/>
      <c r="FD73" s="52"/>
      <c r="FE73" s="52"/>
      <c r="FF73" s="52"/>
      <c r="FG73" s="52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2"/>
      <c r="FS73" s="52"/>
      <c r="FT73" s="52"/>
      <c r="FU73" s="52"/>
      <c r="FV73" s="52"/>
      <c r="FW73" s="52"/>
      <c r="FX73" s="52"/>
      <c r="FY73" s="52"/>
      <c r="FZ73" s="52"/>
    </row>
    <row r="74" spans="1:182" s="6" customFormat="1" ht="12" customHeight="1">
      <c r="A74" s="52" t="s">
        <v>505</v>
      </c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</row>
    <row r="75" spans="1:182" s="6" customFormat="1" ht="12" customHeight="1">
      <c r="A75" s="52" t="s">
        <v>506</v>
      </c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</row>
    <row r="76" spans="1:182" s="6" customFormat="1" ht="12" customHeight="1">
      <c r="A76" s="52" t="s">
        <v>507</v>
      </c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</row>
    <row r="77" spans="1:182" s="6" customFormat="1" ht="12" customHeight="1">
      <c r="A77" s="52" t="s">
        <v>508</v>
      </c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</row>
    <row r="78" spans="1:182" s="6" customFormat="1" ht="12" customHeight="1">
      <c r="A78" s="52" t="s">
        <v>509</v>
      </c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</row>
    <row r="79" spans="1:182" s="6" customFormat="1" ht="15">
      <c r="A79" s="52"/>
      <c r="B79" s="4"/>
      <c r="C79" s="1"/>
      <c r="D79" s="1"/>
      <c r="E79" s="1"/>
      <c r="F79" s="1"/>
      <c r="G79" s="1"/>
      <c r="H79" s="1"/>
      <c r="I79" s="1"/>
      <c r="J79" s="17"/>
      <c r="K79" s="17"/>
      <c r="L79" s="17"/>
      <c r="M79" s="17"/>
    </row>
    <row r="80" spans="1:182" s="6" customFormat="1" ht="12" customHeight="1">
      <c r="A80" s="59"/>
      <c r="B80" s="1050" t="s">
        <v>216</v>
      </c>
      <c r="C80" s="1051"/>
      <c r="D80" s="1051"/>
      <c r="E80" s="1051"/>
      <c r="F80" s="1051"/>
      <c r="G80" s="1051"/>
      <c r="H80" s="1051"/>
      <c r="I80" s="1051"/>
      <c r="J80" s="1051"/>
      <c r="K80" s="1051"/>
      <c r="L80" s="1051"/>
      <c r="M80" s="1051"/>
    </row>
    <row r="81" spans="1:15" s="6" customFormat="1" ht="11" customHeight="1">
      <c r="A81" s="7"/>
      <c r="B81" s="494"/>
      <c r="C81" s="465"/>
      <c r="D81" s="465"/>
      <c r="E81" s="465" t="s">
        <v>217</v>
      </c>
      <c r="F81" s="465"/>
      <c r="G81" s="465"/>
      <c r="H81" s="466"/>
      <c r="I81" s="494"/>
      <c r="J81" s="465"/>
      <c r="K81" s="465" t="s">
        <v>218</v>
      </c>
      <c r="L81" s="465"/>
      <c r="M81" s="465"/>
      <c r="N81" s="465"/>
      <c r="O81" s="466"/>
    </row>
    <row r="82" spans="1:15" s="6" customFormat="1">
      <c r="A82" s="7"/>
      <c r="B82" s="100" t="s">
        <v>8</v>
      </c>
      <c r="C82" s="100" t="s">
        <v>9</v>
      </c>
      <c r="D82" s="100" t="s">
        <v>10</v>
      </c>
      <c r="E82" s="100" t="s">
        <v>257</v>
      </c>
      <c r="F82" s="100" t="s">
        <v>258</v>
      </c>
      <c r="G82" s="100" t="s">
        <v>328</v>
      </c>
      <c r="H82" s="100" t="s">
        <v>401</v>
      </c>
      <c r="I82" s="181" t="s">
        <v>8</v>
      </c>
      <c r="J82" s="181" t="s">
        <v>9</v>
      </c>
      <c r="K82" s="181" t="s">
        <v>10</v>
      </c>
      <c r="L82" s="181" t="s">
        <v>257</v>
      </c>
      <c r="M82" s="181" t="s">
        <v>258</v>
      </c>
      <c r="N82" s="181" t="s">
        <v>328</v>
      </c>
      <c r="O82" s="181" t="s">
        <v>401</v>
      </c>
    </row>
    <row r="83" spans="1:15" s="6" customFormat="1" ht="16">
      <c r="A83" s="513" t="s">
        <v>11</v>
      </c>
      <c r="B83" s="514"/>
      <c r="C83" s="514"/>
      <c r="D83" s="514"/>
      <c r="E83" s="514"/>
      <c r="F83" s="514"/>
      <c r="G83" s="514" t="s">
        <v>443</v>
      </c>
      <c r="H83" s="514" t="s">
        <v>443</v>
      </c>
      <c r="I83" s="515" t="s">
        <v>443</v>
      </c>
      <c r="J83" s="515" t="s">
        <v>443</v>
      </c>
      <c r="K83" s="515" t="s">
        <v>443</v>
      </c>
      <c r="L83" s="515" t="s">
        <v>443</v>
      </c>
      <c r="M83" s="515" t="s">
        <v>443</v>
      </c>
      <c r="N83" s="515" t="s">
        <v>443</v>
      </c>
      <c r="O83" s="515" t="s">
        <v>443</v>
      </c>
    </row>
    <row r="84" spans="1:15" s="6" customFormat="1">
      <c r="A84" s="516" t="s">
        <v>22</v>
      </c>
      <c r="B84" s="517"/>
      <c r="C84" s="517"/>
      <c r="D84" s="517"/>
      <c r="E84" s="517"/>
      <c r="F84" s="517"/>
      <c r="G84" s="517" t="s">
        <v>443</v>
      </c>
      <c r="H84" s="517" t="s">
        <v>443</v>
      </c>
      <c r="I84" s="518" t="s">
        <v>443</v>
      </c>
      <c r="J84" s="518" t="s">
        <v>443</v>
      </c>
      <c r="K84" s="518" t="s">
        <v>443</v>
      </c>
      <c r="L84" s="518" t="s">
        <v>443</v>
      </c>
      <c r="M84" s="518" t="s">
        <v>443</v>
      </c>
      <c r="N84" s="518" t="s">
        <v>443</v>
      </c>
      <c r="O84" s="518" t="s">
        <v>443</v>
      </c>
    </row>
    <row r="85" spans="1:15" s="6" customFormat="1">
      <c r="A85" s="519" t="s">
        <v>221</v>
      </c>
      <c r="B85" s="520">
        <v>1</v>
      </c>
      <c r="C85" s="520"/>
      <c r="D85" s="520"/>
      <c r="E85" s="520"/>
      <c r="F85" s="520"/>
      <c r="G85" s="521" t="s">
        <v>443</v>
      </c>
      <c r="H85" s="521" t="s">
        <v>443</v>
      </c>
      <c r="I85" s="522">
        <v>1.7857142857142856</v>
      </c>
      <c r="J85" s="522" t="s">
        <v>443</v>
      </c>
      <c r="K85" s="522" t="s">
        <v>443</v>
      </c>
      <c r="L85" s="522" t="s">
        <v>443</v>
      </c>
      <c r="M85" s="522" t="s">
        <v>443</v>
      </c>
      <c r="N85" s="523" t="s">
        <v>443</v>
      </c>
      <c r="O85" s="522" t="s">
        <v>443</v>
      </c>
    </row>
    <row r="86" spans="1:15" s="6" customFormat="1">
      <c r="A86" s="524" t="s">
        <v>226</v>
      </c>
      <c r="B86" s="525">
        <v>14</v>
      </c>
      <c r="C86" s="525">
        <v>16</v>
      </c>
      <c r="D86" s="525">
        <v>12</v>
      </c>
      <c r="E86" s="525">
        <v>12</v>
      </c>
      <c r="F86" s="525">
        <v>10</v>
      </c>
      <c r="G86" s="526">
        <v>8</v>
      </c>
      <c r="H86" s="526">
        <v>10</v>
      </c>
      <c r="I86" s="527">
        <v>25</v>
      </c>
      <c r="J86" s="527">
        <v>27.586206896551722</v>
      </c>
      <c r="K86" s="527">
        <v>24</v>
      </c>
      <c r="L86" s="527">
        <v>23.076923076923077</v>
      </c>
      <c r="M86" s="527">
        <v>20</v>
      </c>
      <c r="N86" s="528">
        <v>15.686274509803921</v>
      </c>
      <c r="O86" s="527">
        <v>20.408163265306122</v>
      </c>
    </row>
    <row r="87" spans="1:15" s="6" customFormat="1">
      <c r="A87" s="524" t="s">
        <v>220</v>
      </c>
      <c r="B87" s="525">
        <v>1</v>
      </c>
      <c r="C87" s="525">
        <v>1</v>
      </c>
      <c r="D87" s="525">
        <v>1</v>
      </c>
      <c r="E87" s="525">
        <v>1</v>
      </c>
      <c r="F87" s="525">
        <v>1</v>
      </c>
      <c r="G87" s="526">
        <v>1</v>
      </c>
      <c r="H87" s="526">
        <v>1</v>
      </c>
      <c r="I87" s="527">
        <v>1.7857142857142856</v>
      </c>
      <c r="J87" s="527">
        <v>1.7241379310344827</v>
      </c>
      <c r="K87" s="527">
        <v>2</v>
      </c>
      <c r="L87" s="527">
        <v>1.9230769230769231</v>
      </c>
      <c r="M87" s="527">
        <v>2</v>
      </c>
      <c r="N87" s="528">
        <v>1.9607843137254901</v>
      </c>
      <c r="O87" s="527">
        <v>2.0408163265306123</v>
      </c>
    </row>
    <row r="88" spans="1:15" s="6" customFormat="1">
      <c r="A88" s="524" t="s">
        <v>227</v>
      </c>
      <c r="B88" s="525">
        <v>5</v>
      </c>
      <c r="C88" s="525">
        <v>4</v>
      </c>
      <c r="D88" s="525">
        <v>2</v>
      </c>
      <c r="E88" s="525">
        <v>2</v>
      </c>
      <c r="F88" s="525">
        <v>2</v>
      </c>
      <c r="G88" s="526">
        <v>2</v>
      </c>
      <c r="H88" s="526">
        <v>1</v>
      </c>
      <c r="I88" s="527">
        <v>8.9285714285714288</v>
      </c>
      <c r="J88" s="527">
        <v>6.8965517241379306</v>
      </c>
      <c r="K88" s="527">
        <v>4</v>
      </c>
      <c r="L88" s="527">
        <v>3.8461538461538463</v>
      </c>
      <c r="M88" s="527">
        <v>4</v>
      </c>
      <c r="N88" s="528">
        <v>3.9215686274509802</v>
      </c>
      <c r="O88" s="527">
        <v>2.0408163265306123</v>
      </c>
    </row>
    <row r="89" spans="1:15" s="6" customFormat="1">
      <c r="A89" s="524" t="s">
        <v>225</v>
      </c>
      <c r="B89" s="525">
        <v>7</v>
      </c>
      <c r="C89" s="525">
        <v>7</v>
      </c>
      <c r="D89" s="525">
        <v>5</v>
      </c>
      <c r="E89" s="525">
        <v>5</v>
      </c>
      <c r="F89" s="525">
        <v>4</v>
      </c>
      <c r="G89" s="526">
        <v>5</v>
      </c>
      <c r="H89" s="526">
        <v>4</v>
      </c>
      <c r="I89" s="527">
        <v>12.5</v>
      </c>
      <c r="J89" s="527">
        <v>12.068965517241379</v>
      </c>
      <c r="K89" s="527">
        <v>10</v>
      </c>
      <c r="L89" s="527">
        <v>9.6153846153846168</v>
      </c>
      <c r="M89" s="527">
        <v>8</v>
      </c>
      <c r="N89" s="528">
        <v>9.8039215686274517</v>
      </c>
      <c r="O89" s="527">
        <v>8.1632653061224492</v>
      </c>
    </row>
    <row r="90" spans="1:15" s="6" customFormat="1">
      <c r="A90" s="524" t="s">
        <v>224</v>
      </c>
      <c r="B90" s="525">
        <v>9</v>
      </c>
      <c r="C90" s="525">
        <v>10</v>
      </c>
      <c r="D90" s="525">
        <v>10</v>
      </c>
      <c r="E90" s="525">
        <v>10</v>
      </c>
      <c r="F90" s="525">
        <v>10</v>
      </c>
      <c r="G90" s="526">
        <v>9</v>
      </c>
      <c r="H90" s="526">
        <v>8</v>
      </c>
      <c r="I90" s="527">
        <v>16.071428571428573</v>
      </c>
      <c r="J90" s="527">
        <v>17.241379310344829</v>
      </c>
      <c r="K90" s="527">
        <v>20</v>
      </c>
      <c r="L90" s="527">
        <v>19.230769230769234</v>
      </c>
      <c r="M90" s="527">
        <v>20</v>
      </c>
      <c r="N90" s="528">
        <v>17.647058823529413</v>
      </c>
      <c r="O90" s="527">
        <v>16.326530612244898</v>
      </c>
    </row>
    <row r="91" spans="1:15" s="6" customFormat="1">
      <c r="A91" s="524" t="s">
        <v>222</v>
      </c>
      <c r="B91" s="525">
        <v>9</v>
      </c>
      <c r="C91" s="525">
        <v>10</v>
      </c>
      <c r="D91" s="525">
        <v>7</v>
      </c>
      <c r="E91" s="525">
        <v>6</v>
      </c>
      <c r="F91" s="525">
        <v>7</v>
      </c>
      <c r="G91" s="526">
        <v>8</v>
      </c>
      <c r="H91" s="526">
        <v>5</v>
      </c>
      <c r="I91" s="527">
        <v>16.071428571428573</v>
      </c>
      <c r="J91" s="527">
        <v>17.241379310344829</v>
      </c>
      <c r="K91" s="527">
        <v>14.000000000000002</v>
      </c>
      <c r="L91" s="527">
        <v>11.538461538461538</v>
      </c>
      <c r="M91" s="527">
        <v>14.000000000000002</v>
      </c>
      <c r="N91" s="528">
        <v>15.686274509803921</v>
      </c>
      <c r="O91" s="527">
        <v>10.204081632653061</v>
      </c>
    </row>
    <row r="92" spans="1:15" s="6" customFormat="1">
      <c r="A92" s="524" t="s">
        <v>223</v>
      </c>
      <c r="B92" s="525">
        <v>1</v>
      </c>
      <c r="C92" s="525">
        <v>1</v>
      </c>
      <c r="D92" s="525">
        <v>2</v>
      </c>
      <c r="E92" s="525"/>
      <c r="F92" s="525"/>
      <c r="G92" s="526" t="s">
        <v>443</v>
      </c>
      <c r="H92" s="526" t="s">
        <v>443</v>
      </c>
      <c r="I92" s="527">
        <v>1.7857142857142856</v>
      </c>
      <c r="J92" s="527">
        <v>1.7241379310344827</v>
      </c>
      <c r="K92" s="527">
        <v>4</v>
      </c>
      <c r="L92" s="527" t="s">
        <v>443</v>
      </c>
      <c r="M92" s="527" t="s">
        <v>443</v>
      </c>
      <c r="N92" s="528" t="s">
        <v>443</v>
      </c>
      <c r="O92" s="527" t="s">
        <v>443</v>
      </c>
    </row>
    <row r="93" spans="1:15" s="6" customFormat="1">
      <c r="A93" s="524" t="s">
        <v>219</v>
      </c>
      <c r="B93" s="525">
        <v>1</v>
      </c>
      <c r="C93" s="525"/>
      <c r="D93" s="525"/>
      <c r="E93" s="525"/>
      <c r="F93" s="525"/>
      <c r="G93" s="526" t="s">
        <v>443</v>
      </c>
      <c r="H93" s="526" t="s">
        <v>443</v>
      </c>
      <c r="I93" s="527">
        <v>1.7857142857142856</v>
      </c>
      <c r="J93" s="527" t="s">
        <v>443</v>
      </c>
      <c r="K93" s="527" t="s">
        <v>443</v>
      </c>
      <c r="L93" s="527" t="s">
        <v>443</v>
      </c>
      <c r="M93" s="527" t="s">
        <v>443</v>
      </c>
      <c r="N93" s="528" t="s">
        <v>443</v>
      </c>
      <c r="O93" s="527" t="s">
        <v>443</v>
      </c>
    </row>
    <row r="94" spans="1:15" s="6" customFormat="1">
      <c r="A94" s="529" t="s">
        <v>511</v>
      </c>
      <c r="B94" s="530">
        <v>8</v>
      </c>
      <c r="C94" s="530">
        <v>9</v>
      </c>
      <c r="D94" s="530">
        <v>11</v>
      </c>
      <c r="E94" s="530">
        <v>16</v>
      </c>
      <c r="F94" s="530">
        <v>16</v>
      </c>
      <c r="G94" s="531">
        <v>18</v>
      </c>
      <c r="H94" s="531">
        <v>19</v>
      </c>
      <c r="I94" s="532">
        <v>14.285714285714285</v>
      </c>
      <c r="J94" s="532">
        <v>15.517241379310345</v>
      </c>
      <c r="K94" s="532">
        <v>22</v>
      </c>
      <c r="L94" s="532">
        <v>30.76923076923077</v>
      </c>
      <c r="M94" s="532">
        <v>32</v>
      </c>
      <c r="N94" s="533">
        <v>35.294117647058826</v>
      </c>
      <c r="O94" s="532">
        <v>38.775510204081634</v>
      </c>
    </row>
    <row r="95" spans="1:15" s="6" customFormat="1">
      <c r="A95" s="529" t="s">
        <v>512</v>
      </c>
      <c r="B95" s="534"/>
      <c r="C95" s="534"/>
      <c r="D95" s="534"/>
      <c r="E95" s="534"/>
      <c r="F95" s="534"/>
      <c r="G95" s="534"/>
      <c r="H95" s="534">
        <v>1</v>
      </c>
      <c r="I95" s="535"/>
      <c r="J95" s="535"/>
      <c r="K95" s="535"/>
      <c r="L95" s="535"/>
      <c r="M95" s="535"/>
      <c r="N95" s="535"/>
      <c r="O95" s="535">
        <v>2.0408163265306123</v>
      </c>
    </row>
    <row r="96" spans="1:15" s="6" customFormat="1">
      <c r="A96" s="536" t="s">
        <v>190</v>
      </c>
      <c r="B96" s="537"/>
      <c r="C96" s="537"/>
      <c r="D96" s="537"/>
      <c r="E96" s="537"/>
      <c r="F96" s="537"/>
      <c r="G96" s="537" t="s">
        <v>443</v>
      </c>
      <c r="H96" s="537" t="s">
        <v>443</v>
      </c>
      <c r="I96" s="538" t="s">
        <v>443</v>
      </c>
      <c r="J96" s="538" t="s">
        <v>443</v>
      </c>
      <c r="K96" s="538" t="s">
        <v>443</v>
      </c>
      <c r="L96" s="538" t="s">
        <v>443</v>
      </c>
      <c r="M96" s="538" t="s">
        <v>443</v>
      </c>
      <c r="N96" s="538" t="s">
        <v>443</v>
      </c>
      <c r="O96" s="538" t="s">
        <v>443</v>
      </c>
    </row>
    <row r="97" spans="1:15" s="6" customFormat="1" ht="12" customHeight="1">
      <c r="A97" s="519" t="s">
        <v>221</v>
      </c>
      <c r="B97" s="520">
        <v>1</v>
      </c>
      <c r="C97" s="520"/>
      <c r="D97" s="520"/>
      <c r="E97" s="520"/>
      <c r="F97" s="520"/>
      <c r="G97" s="521" t="s">
        <v>443</v>
      </c>
      <c r="H97" s="521" t="s">
        <v>443</v>
      </c>
      <c r="I97" s="522">
        <v>2.1276595744680851</v>
      </c>
      <c r="J97" s="522" t="s">
        <v>443</v>
      </c>
      <c r="K97" s="522" t="s">
        <v>443</v>
      </c>
      <c r="L97" s="522" t="s">
        <v>443</v>
      </c>
      <c r="M97" s="522" t="s">
        <v>443</v>
      </c>
      <c r="N97" s="523" t="s">
        <v>443</v>
      </c>
      <c r="O97" s="522" t="s">
        <v>443</v>
      </c>
    </row>
    <row r="98" spans="1:15" s="6" customFormat="1" ht="12" customHeight="1">
      <c r="A98" s="524" t="s">
        <v>226</v>
      </c>
      <c r="B98" s="525">
        <v>11</v>
      </c>
      <c r="C98" s="525">
        <v>15</v>
      </c>
      <c r="D98" s="525">
        <v>11</v>
      </c>
      <c r="E98" s="525">
        <v>11</v>
      </c>
      <c r="F98" s="525">
        <v>10</v>
      </c>
      <c r="G98" s="526">
        <v>9</v>
      </c>
      <c r="H98" s="526">
        <v>9</v>
      </c>
      <c r="I98" s="527">
        <v>23.404255319148938</v>
      </c>
      <c r="J98" s="527">
        <v>25.862068965517242</v>
      </c>
      <c r="K98" s="527">
        <v>23.404255319148938</v>
      </c>
      <c r="L98" s="527">
        <v>23.913043478260871</v>
      </c>
      <c r="M98" s="527">
        <v>21.739130434782609</v>
      </c>
      <c r="N98" s="528">
        <v>20</v>
      </c>
      <c r="O98" s="527">
        <v>19.565217391304348</v>
      </c>
    </row>
    <row r="99" spans="1:15" s="6" customFormat="1">
      <c r="A99" s="524" t="s">
        <v>220</v>
      </c>
      <c r="B99" s="525"/>
      <c r="C99" s="525">
        <v>1</v>
      </c>
      <c r="D99" s="525">
        <v>1</v>
      </c>
      <c r="E99" s="525">
        <v>1</v>
      </c>
      <c r="F99" s="525">
        <v>1</v>
      </c>
      <c r="G99" s="526">
        <v>1</v>
      </c>
      <c r="H99" s="526">
        <v>1</v>
      </c>
      <c r="I99" s="527" t="s">
        <v>443</v>
      </c>
      <c r="J99" s="527">
        <v>1.7241379310344827</v>
      </c>
      <c r="K99" s="527">
        <v>2.1276595744680851</v>
      </c>
      <c r="L99" s="527">
        <v>2.1739130434782608</v>
      </c>
      <c r="M99" s="527">
        <v>2.1739130434782608</v>
      </c>
      <c r="N99" s="528">
        <v>2.2222222222222223</v>
      </c>
      <c r="O99" s="527">
        <v>2.1739130434782608</v>
      </c>
    </row>
    <row r="100" spans="1:15" s="6" customFormat="1">
      <c r="A100" s="524" t="s">
        <v>227</v>
      </c>
      <c r="B100" s="525">
        <v>3</v>
      </c>
      <c r="C100" s="525">
        <v>2</v>
      </c>
      <c r="D100" s="525">
        <v>1</v>
      </c>
      <c r="E100" s="525">
        <v>1</v>
      </c>
      <c r="F100" s="525">
        <v>1</v>
      </c>
      <c r="G100" s="526">
        <v>1</v>
      </c>
      <c r="H100" s="526">
        <v>1</v>
      </c>
      <c r="I100" s="527">
        <v>6.3829787234042552</v>
      </c>
      <c r="J100" s="527">
        <v>3.4482758620689653</v>
      </c>
      <c r="K100" s="527">
        <v>2.1276595744680851</v>
      </c>
      <c r="L100" s="527">
        <v>2.1739130434782608</v>
      </c>
      <c r="M100" s="527">
        <v>2.1739130434782608</v>
      </c>
      <c r="N100" s="528">
        <v>2.2222222222222223</v>
      </c>
      <c r="O100" s="527">
        <v>2.1739130434782608</v>
      </c>
    </row>
    <row r="101" spans="1:15" s="6" customFormat="1">
      <c r="A101" s="524" t="s">
        <v>225</v>
      </c>
      <c r="B101" s="525">
        <v>5</v>
      </c>
      <c r="C101" s="525">
        <v>9</v>
      </c>
      <c r="D101" s="525">
        <v>4</v>
      </c>
      <c r="E101" s="525">
        <v>5</v>
      </c>
      <c r="F101" s="525">
        <v>5</v>
      </c>
      <c r="G101" s="526">
        <v>7</v>
      </c>
      <c r="H101" s="526">
        <v>5</v>
      </c>
      <c r="I101" s="527">
        <v>10.638297872340425</v>
      </c>
      <c r="J101" s="527">
        <v>15.517241379310345</v>
      </c>
      <c r="K101" s="527">
        <v>8.5106382978723403</v>
      </c>
      <c r="L101" s="527">
        <v>10.869565217391305</v>
      </c>
      <c r="M101" s="527">
        <v>10.869565217391305</v>
      </c>
      <c r="N101" s="528">
        <v>15.555555555555555</v>
      </c>
      <c r="O101" s="527">
        <v>10.869565217391305</v>
      </c>
    </row>
    <row r="102" spans="1:15" s="6" customFormat="1">
      <c r="A102" s="524" t="s">
        <v>224</v>
      </c>
      <c r="B102" s="525">
        <v>8</v>
      </c>
      <c r="C102" s="525">
        <v>10</v>
      </c>
      <c r="D102" s="525">
        <v>9</v>
      </c>
      <c r="E102" s="525">
        <v>9</v>
      </c>
      <c r="F102" s="525">
        <v>10</v>
      </c>
      <c r="G102" s="526">
        <v>8</v>
      </c>
      <c r="H102" s="526">
        <v>7</v>
      </c>
      <c r="I102" s="527">
        <v>17.021276595744681</v>
      </c>
      <c r="J102" s="527">
        <v>17.241379310344829</v>
      </c>
      <c r="K102" s="527">
        <v>19.148936170212767</v>
      </c>
      <c r="L102" s="527">
        <v>19.565217391304348</v>
      </c>
      <c r="M102" s="527">
        <v>21.739130434782609</v>
      </c>
      <c r="N102" s="528">
        <v>17.777777777777779</v>
      </c>
      <c r="O102" s="527">
        <v>15.217391304347828</v>
      </c>
    </row>
    <row r="103" spans="1:15" s="6" customFormat="1">
      <c r="A103" s="524" t="s">
        <v>222</v>
      </c>
      <c r="B103" s="525">
        <v>11</v>
      </c>
      <c r="C103" s="525">
        <v>16</v>
      </c>
      <c r="D103" s="525">
        <v>11</v>
      </c>
      <c r="E103" s="525">
        <v>8</v>
      </c>
      <c r="F103" s="525">
        <v>9</v>
      </c>
      <c r="G103" s="526">
        <v>8</v>
      </c>
      <c r="H103" s="526">
        <v>8</v>
      </c>
      <c r="I103" s="527">
        <v>23.404255319148938</v>
      </c>
      <c r="J103" s="527">
        <v>27.586206896551722</v>
      </c>
      <c r="K103" s="527">
        <v>23.404255319148938</v>
      </c>
      <c r="L103" s="527">
        <v>17.391304347826086</v>
      </c>
      <c r="M103" s="527">
        <v>19.565217391304348</v>
      </c>
      <c r="N103" s="528">
        <v>17.777777777777779</v>
      </c>
      <c r="O103" s="527">
        <v>17.391304347826086</v>
      </c>
    </row>
    <row r="104" spans="1:15" s="6" customFormat="1">
      <c r="A104" s="524" t="s">
        <v>223</v>
      </c>
      <c r="B104" s="525">
        <v>1</v>
      </c>
      <c r="C104" s="525">
        <v>1</v>
      </c>
      <c r="D104" s="525">
        <v>2</v>
      </c>
      <c r="E104" s="525"/>
      <c r="F104" s="525"/>
      <c r="G104" s="526" t="s">
        <v>443</v>
      </c>
      <c r="H104" s="526" t="s">
        <v>443</v>
      </c>
      <c r="I104" s="527">
        <v>2.1276595744680851</v>
      </c>
      <c r="J104" s="527">
        <v>1.7241379310344827</v>
      </c>
      <c r="K104" s="527">
        <v>4.2553191489361701</v>
      </c>
      <c r="L104" s="527" t="s">
        <v>443</v>
      </c>
      <c r="M104" s="527" t="s">
        <v>443</v>
      </c>
      <c r="N104" s="528" t="s">
        <v>443</v>
      </c>
      <c r="O104" s="527" t="s">
        <v>443</v>
      </c>
    </row>
    <row r="105" spans="1:15" s="6" customFormat="1">
      <c r="A105" s="529" t="s">
        <v>511</v>
      </c>
      <c r="B105" s="530">
        <v>7</v>
      </c>
      <c r="C105" s="530">
        <v>4</v>
      </c>
      <c r="D105" s="530">
        <v>8</v>
      </c>
      <c r="E105" s="530">
        <v>11</v>
      </c>
      <c r="F105" s="530">
        <v>10</v>
      </c>
      <c r="G105" s="531">
        <v>11</v>
      </c>
      <c r="H105" s="531">
        <v>15</v>
      </c>
      <c r="I105" s="532">
        <v>14.893617021276595</v>
      </c>
      <c r="J105" s="532">
        <v>6.8965517241379306</v>
      </c>
      <c r="K105" s="532">
        <v>17.021276595744681</v>
      </c>
      <c r="L105" s="532">
        <v>23.913043478260871</v>
      </c>
      <c r="M105" s="532">
        <v>21.739130434782609</v>
      </c>
      <c r="N105" s="533">
        <v>24.444444444444443</v>
      </c>
      <c r="O105" s="532">
        <v>32.608695652173914</v>
      </c>
    </row>
    <row r="106" spans="1:15" s="6" customFormat="1">
      <c r="A106" s="536" t="s">
        <v>191</v>
      </c>
      <c r="B106" s="537"/>
      <c r="C106" s="537"/>
      <c r="D106" s="537"/>
      <c r="E106" s="537"/>
      <c r="F106" s="537"/>
      <c r="G106" s="537" t="s">
        <v>443</v>
      </c>
      <c r="H106" s="537" t="s">
        <v>443</v>
      </c>
      <c r="I106" s="538" t="s">
        <v>443</v>
      </c>
      <c r="J106" s="538" t="s">
        <v>443</v>
      </c>
      <c r="K106" s="538" t="s">
        <v>443</v>
      </c>
      <c r="L106" s="538" t="s">
        <v>443</v>
      </c>
      <c r="M106" s="538" t="s">
        <v>443</v>
      </c>
      <c r="N106" s="538" t="s">
        <v>443</v>
      </c>
      <c r="O106" s="538" t="s">
        <v>443</v>
      </c>
    </row>
    <row r="107" spans="1:15" s="6" customFormat="1">
      <c r="A107" s="519" t="s">
        <v>221</v>
      </c>
      <c r="B107" s="520">
        <v>1</v>
      </c>
      <c r="C107" s="520"/>
      <c r="D107" s="520"/>
      <c r="E107" s="520"/>
      <c r="F107" s="520"/>
      <c r="G107" s="521" t="s">
        <v>443</v>
      </c>
      <c r="H107" s="521" t="s">
        <v>443</v>
      </c>
      <c r="I107" s="522">
        <v>16.666666666666664</v>
      </c>
      <c r="J107" s="522" t="s">
        <v>443</v>
      </c>
      <c r="K107" s="522" t="s">
        <v>443</v>
      </c>
      <c r="L107" s="522" t="s">
        <v>443</v>
      </c>
      <c r="M107" s="522" t="s">
        <v>443</v>
      </c>
      <c r="N107" s="523" t="s">
        <v>443</v>
      </c>
      <c r="O107" s="522" t="s">
        <v>443</v>
      </c>
    </row>
    <row r="108" spans="1:15" s="6" customFormat="1">
      <c r="A108" s="524" t="s">
        <v>226</v>
      </c>
      <c r="B108" s="525">
        <v>2</v>
      </c>
      <c r="C108" s="525">
        <v>2</v>
      </c>
      <c r="D108" s="525">
        <v>2</v>
      </c>
      <c r="E108" s="525">
        <v>2</v>
      </c>
      <c r="F108" s="525">
        <v>2</v>
      </c>
      <c r="G108" s="526">
        <v>4</v>
      </c>
      <c r="H108" s="526">
        <v>3</v>
      </c>
      <c r="I108" s="527">
        <v>33.333333333333329</v>
      </c>
      <c r="J108" s="527">
        <v>40</v>
      </c>
      <c r="K108" s="527">
        <v>40</v>
      </c>
      <c r="L108" s="527">
        <v>40</v>
      </c>
      <c r="M108" s="527">
        <v>40</v>
      </c>
      <c r="N108" s="528">
        <v>66.666666666666657</v>
      </c>
      <c r="O108" s="527">
        <v>50</v>
      </c>
    </row>
    <row r="109" spans="1:15" s="6" customFormat="1">
      <c r="A109" s="524" t="s">
        <v>225</v>
      </c>
      <c r="B109" s="525">
        <v>2</v>
      </c>
      <c r="C109" s="525">
        <v>2</v>
      </c>
      <c r="D109" s="525">
        <v>2</v>
      </c>
      <c r="E109" s="525">
        <v>2</v>
      </c>
      <c r="F109" s="525">
        <v>3</v>
      </c>
      <c r="G109" s="526">
        <v>2</v>
      </c>
      <c r="H109" s="526">
        <v>2</v>
      </c>
      <c r="I109" s="527">
        <v>33.333333333333329</v>
      </c>
      <c r="J109" s="527">
        <v>40</v>
      </c>
      <c r="K109" s="527">
        <v>40</v>
      </c>
      <c r="L109" s="527">
        <v>40</v>
      </c>
      <c r="M109" s="527">
        <v>60</v>
      </c>
      <c r="N109" s="528">
        <v>33.333333333333329</v>
      </c>
      <c r="O109" s="527">
        <v>33.333333333333329</v>
      </c>
    </row>
    <row r="110" spans="1:15" s="6" customFormat="1">
      <c r="A110" s="524" t="s">
        <v>222</v>
      </c>
      <c r="B110" s="525">
        <v>1</v>
      </c>
      <c r="C110" s="525">
        <v>1</v>
      </c>
      <c r="D110" s="525">
        <v>1</v>
      </c>
      <c r="E110" s="525">
        <v>1</v>
      </c>
      <c r="F110" s="525"/>
      <c r="G110" s="526" t="s">
        <v>443</v>
      </c>
      <c r="H110" s="526" t="s">
        <v>443</v>
      </c>
      <c r="I110" s="527">
        <v>16.666666666666664</v>
      </c>
      <c r="J110" s="527">
        <v>20</v>
      </c>
      <c r="K110" s="527">
        <v>20</v>
      </c>
      <c r="L110" s="527">
        <v>20</v>
      </c>
      <c r="M110" s="527" t="s">
        <v>443</v>
      </c>
      <c r="N110" s="528" t="s">
        <v>443</v>
      </c>
      <c r="O110" s="527" t="s">
        <v>443</v>
      </c>
    </row>
    <row r="111" spans="1:15" s="6" customFormat="1">
      <c r="A111" s="524" t="s">
        <v>511</v>
      </c>
      <c r="B111" s="539"/>
      <c r="C111" s="539"/>
      <c r="D111" s="539"/>
      <c r="E111" s="539"/>
      <c r="F111" s="539"/>
      <c r="G111" s="539"/>
      <c r="H111" s="539">
        <v>1</v>
      </c>
      <c r="I111" s="540"/>
      <c r="J111" s="540"/>
      <c r="K111" s="540"/>
      <c r="L111" s="540"/>
      <c r="M111" s="540"/>
      <c r="N111" s="540"/>
      <c r="O111" s="540">
        <v>16.666666666666664</v>
      </c>
    </row>
    <row r="112" spans="1:15" s="6" customFormat="1">
      <c r="A112" s="536" t="s">
        <v>293</v>
      </c>
      <c r="B112" s="537"/>
      <c r="C112" s="537"/>
      <c r="D112" s="537"/>
      <c r="E112" s="537"/>
      <c r="F112" s="537"/>
      <c r="G112" s="537" t="s">
        <v>443</v>
      </c>
      <c r="H112" s="537" t="s">
        <v>443</v>
      </c>
      <c r="I112" s="538" t="s">
        <v>443</v>
      </c>
      <c r="J112" s="538" t="s">
        <v>443</v>
      </c>
      <c r="K112" s="538" t="s">
        <v>443</v>
      </c>
      <c r="L112" s="538" t="s">
        <v>443</v>
      </c>
      <c r="M112" s="538" t="s">
        <v>443</v>
      </c>
      <c r="N112" s="538" t="s">
        <v>443</v>
      </c>
      <c r="O112" s="538" t="s">
        <v>443</v>
      </c>
    </row>
    <row r="113" spans="1:15" s="6" customFormat="1">
      <c r="A113" s="519" t="s">
        <v>226</v>
      </c>
      <c r="B113" s="520"/>
      <c r="C113" s="520"/>
      <c r="D113" s="520"/>
      <c r="E113" s="520">
        <v>4</v>
      </c>
      <c r="F113" s="520">
        <v>4</v>
      </c>
      <c r="G113" s="521">
        <v>4</v>
      </c>
      <c r="H113" s="521">
        <v>5</v>
      </c>
      <c r="I113" s="522" t="s">
        <v>443</v>
      </c>
      <c r="J113" s="522" t="s">
        <v>443</v>
      </c>
      <c r="K113" s="522" t="s">
        <v>443</v>
      </c>
      <c r="L113" s="522">
        <v>30.76923076923077</v>
      </c>
      <c r="M113" s="522">
        <v>28.571428571428569</v>
      </c>
      <c r="N113" s="523">
        <v>40</v>
      </c>
      <c r="O113" s="522">
        <v>55.555555555555557</v>
      </c>
    </row>
    <row r="114" spans="1:15" s="6" customFormat="1">
      <c r="A114" s="524" t="s">
        <v>220</v>
      </c>
      <c r="B114" s="525"/>
      <c r="C114" s="525"/>
      <c r="D114" s="525"/>
      <c r="E114" s="525">
        <v>1</v>
      </c>
      <c r="F114" s="525">
        <v>1</v>
      </c>
      <c r="G114" s="526">
        <v>1</v>
      </c>
      <c r="H114" s="526">
        <v>1</v>
      </c>
      <c r="I114" s="527" t="s">
        <v>443</v>
      </c>
      <c r="J114" s="527" t="s">
        <v>443</v>
      </c>
      <c r="K114" s="527" t="s">
        <v>443</v>
      </c>
      <c r="L114" s="527">
        <v>7.6923076923076925</v>
      </c>
      <c r="M114" s="527">
        <v>7.1428571428571423</v>
      </c>
      <c r="N114" s="528">
        <v>10</v>
      </c>
      <c r="O114" s="527">
        <v>11.111111111111111</v>
      </c>
    </row>
    <row r="115" spans="1:15" s="6" customFormat="1">
      <c r="A115" s="524" t="s">
        <v>227</v>
      </c>
      <c r="B115" s="525"/>
      <c r="C115" s="525"/>
      <c r="D115" s="525"/>
      <c r="E115" s="525">
        <v>1</v>
      </c>
      <c r="F115" s="525">
        <v>1</v>
      </c>
      <c r="G115" s="526" t="s">
        <v>443</v>
      </c>
      <c r="H115" s="526" t="s">
        <v>443</v>
      </c>
      <c r="I115" s="527" t="s">
        <v>443</v>
      </c>
      <c r="J115" s="527" t="s">
        <v>443</v>
      </c>
      <c r="K115" s="527" t="s">
        <v>443</v>
      </c>
      <c r="L115" s="527">
        <v>7.6923076923076925</v>
      </c>
      <c r="M115" s="527">
        <v>7.1428571428571423</v>
      </c>
      <c r="N115" s="528" t="s">
        <v>443</v>
      </c>
      <c r="O115" s="527" t="s">
        <v>443</v>
      </c>
    </row>
    <row r="116" spans="1:15" s="6" customFormat="1">
      <c r="A116" s="524" t="s">
        <v>225</v>
      </c>
      <c r="B116" s="525"/>
      <c r="C116" s="525"/>
      <c r="D116" s="525"/>
      <c r="E116" s="525">
        <v>5</v>
      </c>
      <c r="F116" s="525">
        <v>6</v>
      </c>
      <c r="G116" s="526">
        <v>3</v>
      </c>
      <c r="H116" s="526">
        <v>2</v>
      </c>
      <c r="I116" s="527" t="s">
        <v>443</v>
      </c>
      <c r="J116" s="527" t="s">
        <v>443</v>
      </c>
      <c r="K116" s="527" t="s">
        <v>443</v>
      </c>
      <c r="L116" s="527">
        <v>38.461538461538467</v>
      </c>
      <c r="M116" s="527">
        <v>42.857142857142854</v>
      </c>
      <c r="N116" s="528">
        <v>30</v>
      </c>
      <c r="O116" s="527">
        <v>22.222222222222221</v>
      </c>
    </row>
    <row r="117" spans="1:15" s="6" customFormat="1">
      <c r="A117" s="524" t="s">
        <v>222</v>
      </c>
      <c r="B117" s="525"/>
      <c r="C117" s="525"/>
      <c r="D117" s="525"/>
      <c r="E117" s="525">
        <v>2</v>
      </c>
      <c r="F117" s="525">
        <v>1</v>
      </c>
      <c r="G117" s="526">
        <v>1</v>
      </c>
      <c r="H117" s="526">
        <v>1</v>
      </c>
      <c r="I117" s="527" t="s">
        <v>443</v>
      </c>
      <c r="J117" s="527" t="s">
        <v>443</v>
      </c>
      <c r="K117" s="527" t="s">
        <v>443</v>
      </c>
      <c r="L117" s="527">
        <v>15.384615384615385</v>
      </c>
      <c r="M117" s="527">
        <v>7.1428571428571423</v>
      </c>
      <c r="N117" s="528">
        <v>10</v>
      </c>
      <c r="O117" s="527">
        <v>11.111111111111111</v>
      </c>
    </row>
    <row r="118" spans="1:15" s="6" customFormat="1">
      <c r="A118" s="524" t="s">
        <v>511</v>
      </c>
      <c r="B118" s="525"/>
      <c r="C118" s="525"/>
      <c r="D118" s="525"/>
      <c r="E118" s="525"/>
      <c r="F118" s="525">
        <v>1</v>
      </c>
      <c r="G118" s="526">
        <v>1</v>
      </c>
      <c r="H118" s="526" t="s">
        <v>443</v>
      </c>
      <c r="I118" s="527" t="s">
        <v>443</v>
      </c>
      <c r="J118" s="527" t="s">
        <v>443</v>
      </c>
      <c r="K118" s="527" t="s">
        <v>443</v>
      </c>
      <c r="L118" s="527" t="s">
        <v>443</v>
      </c>
      <c r="M118" s="527">
        <v>7.1428571428571423</v>
      </c>
      <c r="N118" s="528">
        <v>10</v>
      </c>
      <c r="O118" s="527" t="s">
        <v>443</v>
      </c>
    </row>
    <row r="119" spans="1:15" s="6" customFormat="1">
      <c r="A119" s="536" t="s">
        <v>355</v>
      </c>
      <c r="B119" s="537"/>
      <c r="C119" s="537"/>
      <c r="D119" s="537"/>
      <c r="E119" s="537"/>
      <c r="F119" s="537"/>
      <c r="G119" s="537"/>
      <c r="H119" s="537" t="s">
        <v>443</v>
      </c>
      <c r="I119" s="538" t="s">
        <v>443</v>
      </c>
      <c r="J119" s="538" t="s">
        <v>443</v>
      </c>
      <c r="K119" s="538" t="s">
        <v>443</v>
      </c>
      <c r="L119" s="538" t="s">
        <v>443</v>
      </c>
      <c r="M119" s="538"/>
      <c r="N119" s="538" t="s">
        <v>443</v>
      </c>
      <c r="O119" s="538" t="s">
        <v>443</v>
      </c>
    </row>
    <row r="120" spans="1:15" s="6" customFormat="1">
      <c r="A120" s="519" t="s">
        <v>226</v>
      </c>
      <c r="B120" s="520"/>
      <c r="C120" s="520"/>
      <c r="D120" s="520"/>
      <c r="E120" s="520"/>
      <c r="F120" s="520"/>
      <c r="G120" s="521">
        <v>1</v>
      </c>
      <c r="H120" s="521">
        <v>3</v>
      </c>
      <c r="I120" s="522" t="s">
        <v>443</v>
      </c>
      <c r="J120" s="522" t="s">
        <v>443</v>
      </c>
      <c r="K120" s="522" t="s">
        <v>443</v>
      </c>
      <c r="L120" s="522" t="s">
        <v>443</v>
      </c>
      <c r="M120" s="522"/>
      <c r="N120" s="523">
        <v>20</v>
      </c>
      <c r="O120" s="522">
        <v>50</v>
      </c>
    </row>
    <row r="121" spans="1:15" s="6" customFormat="1">
      <c r="A121" s="524" t="s">
        <v>220</v>
      </c>
      <c r="B121" s="525"/>
      <c r="C121" s="525"/>
      <c r="D121" s="525"/>
      <c r="E121" s="525"/>
      <c r="F121" s="525"/>
      <c r="G121" s="526">
        <v>1</v>
      </c>
      <c r="H121" s="526">
        <v>1</v>
      </c>
      <c r="I121" s="527" t="s">
        <v>443</v>
      </c>
      <c r="J121" s="527" t="s">
        <v>443</v>
      </c>
      <c r="K121" s="527" t="s">
        <v>443</v>
      </c>
      <c r="L121" s="527" t="s">
        <v>443</v>
      </c>
      <c r="M121" s="527"/>
      <c r="N121" s="528">
        <v>20</v>
      </c>
      <c r="O121" s="527">
        <v>16.666666666666664</v>
      </c>
    </row>
    <row r="122" spans="1:15" s="6" customFormat="1">
      <c r="A122" s="524" t="s">
        <v>225</v>
      </c>
      <c r="B122" s="525"/>
      <c r="C122" s="525"/>
      <c r="D122" s="525"/>
      <c r="E122" s="525"/>
      <c r="F122" s="525"/>
      <c r="G122" s="526">
        <v>2</v>
      </c>
      <c r="H122" s="526">
        <v>1</v>
      </c>
      <c r="I122" s="527" t="s">
        <v>443</v>
      </c>
      <c r="J122" s="527" t="s">
        <v>443</v>
      </c>
      <c r="K122" s="527" t="s">
        <v>443</v>
      </c>
      <c r="L122" s="527" t="s">
        <v>443</v>
      </c>
      <c r="M122" s="527"/>
      <c r="N122" s="528">
        <v>40</v>
      </c>
      <c r="O122" s="527">
        <v>16.666666666666664</v>
      </c>
    </row>
    <row r="123" spans="1:15" s="6" customFormat="1">
      <c r="A123" s="524" t="s">
        <v>222</v>
      </c>
      <c r="B123" s="525"/>
      <c r="C123" s="525"/>
      <c r="D123" s="525"/>
      <c r="E123" s="525"/>
      <c r="F123" s="525"/>
      <c r="G123" s="526">
        <v>1</v>
      </c>
      <c r="H123" s="526">
        <v>1</v>
      </c>
      <c r="I123" s="527" t="s">
        <v>443</v>
      </c>
      <c r="J123" s="527" t="s">
        <v>443</v>
      </c>
      <c r="K123" s="527" t="s">
        <v>443</v>
      </c>
      <c r="L123" s="527" t="s">
        <v>443</v>
      </c>
      <c r="M123" s="527"/>
      <c r="N123" s="528">
        <v>20</v>
      </c>
      <c r="O123" s="527">
        <v>16.666666666666664</v>
      </c>
    </row>
    <row r="124" spans="1:15" s="6" customFormat="1">
      <c r="A124" s="536" t="s">
        <v>203</v>
      </c>
      <c r="B124" s="537"/>
      <c r="C124" s="537"/>
      <c r="D124" s="537"/>
      <c r="E124" s="537"/>
      <c r="F124" s="537"/>
      <c r="G124" s="537" t="s">
        <v>443</v>
      </c>
      <c r="H124" s="537" t="s">
        <v>443</v>
      </c>
      <c r="I124" s="538" t="s">
        <v>443</v>
      </c>
      <c r="J124" s="538" t="s">
        <v>443</v>
      </c>
      <c r="K124" s="538" t="s">
        <v>443</v>
      </c>
      <c r="L124" s="538" t="s">
        <v>443</v>
      </c>
      <c r="M124" s="538" t="s">
        <v>443</v>
      </c>
      <c r="N124" s="538" t="s">
        <v>443</v>
      </c>
      <c r="O124" s="538" t="s">
        <v>443</v>
      </c>
    </row>
    <row r="125" spans="1:15" s="6" customFormat="1">
      <c r="A125" s="519" t="s">
        <v>221</v>
      </c>
      <c r="B125" s="520"/>
      <c r="C125" s="520"/>
      <c r="D125" s="520"/>
      <c r="E125" s="520"/>
      <c r="F125" s="520"/>
      <c r="G125" s="521" t="s">
        <v>443</v>
      </c>
      <c r="H125" s="521" t="s">
        <v>443</v>
      </c>
      <c r="I125" s="522" t="s">
        <v>443</v>
      </c>
      <c r="J125" s="522" t="s">
        <v>443</v>
      </c>
      <c r="K125" s="522" t="s">
        <v>443</v>
      </c>
      <c r="L125" s="522" t="s">
        <v>443</v>
      </c>
      <c r="M125" s="522" t="s">
        <v>443</v>
      </c>
      <c r="N125" s="523" t="s">
        <v>443</v>
      </c>
      <c r="O125" s="522" t="s">
        <v>443</v>
      </c>
    </row>
    <row r="126" spans="1:15" s="6" customFormat="1">
      <c r="A126" s="524" t="s">
        <v>226</v>
      </c>
      <c r="B126" s="525"/>
      <c r="C126" s="525"/>
      <c r="D126" s="525"/>
      <c r="E126" s="525"/>
      <c r="F126" s="525"/>
      <c r="G126" s="526" t="s">
        <v>443</v>
      </c>
      <c r="H126" s="526" t="s">
        <v>443</v>
      </c>
      <c r="I126" s="527" t="s">
        <v>443</v>
      </c>
      <c r="J126" s="527" t="s">
        <v>443</v>
      </c>
      <c r="K126" s="527" t="s">
        <v>443</v>
      </c>
      <c r="L126" s="527" t="s">
        <v>443</v>
      </c>
      <c r="M126" s="527" t="s">
        <v>443</v>
      </c>
      <c r="N126" s="528" t="s">
        <v>443</v>
      </c>
      <c r="O126" s="527" t="s">
        <v>443</v>
      </c>
    </row>
    <row r="127" spans="1:15" s="6" customFormat="1">
      <c r="A127" s="524" t="s">
        <v>220</v>
      </c>
      <c r="B127" s="525"/>
      <c r="C127" s="525"/>
      <c r="D127" s="525"/>
      <c r="E127" s="525"/>
      <c r="F127" s="525"/>
      <c r="G127" s="526" t="s">
        <v>443</v>
      </c>
      <c r="H127" s="526" t="s">
        <v>443</v>
      </c>
      <c r="I127" s="527" t="s">
        <v>443</v>
      </c>
      <c r="J127" s="527" t="s">
        <v>443</v>
      </c>
      <c r="K127" s="527" t="s">
        <v>443</v>
      </c>
      <c r="L127" s="527" t="s">
        <v>443</v>
      </c>
      <c r="M127" s="527" t="s">
        <v>443</v>
      </c>
      <c r="N127" s="528" t="s">
        <v>443</v>
      </c>
      <c r="O127" s="527" t="s">
        <v>443</v>
      </c>
    </row>
    <row r="128" spans="1:15" s="6" customFormat="1">
      <c r="A128" s="524" t="s">
        <v>225</v>
      </c>
      <c r="B128" s="525"/>
      <c r="C128" s="525"/>
      <c r="D128" s="525"/>
      <c r="E128" s="525"/>
      <c r="F128" s="525"/>
      <c r="G128" s="526" t="s">
        <v>443</v>
      </c>
      <c r="H128" s="526" t="s">
        <v>443</v>
      </c>
      <c r="I128" s="527" t="s">
        <v>443</v>
      </c>
      <c r="J128" s="527" t="s">
        <v>443</v>
      </c>
      <c r="K128" s="527" t="s">
        <v>443</v>
      </c>
      <c r="L128" s="527" t="s">
        <v>443</v>
      </c>
      <c r="M128" s="527" t="s">
        <v>443</v>
      </c>
      <c r="N128" s="528" t="s">
        <v>443</v>
      </c>
      <c r="O128" s="527" t="s">
        <v>443</v>
      </c>
    </row>
    <row r="129" spans="1:15" s="6" customFormat="1">
      <c r="A129" s="524" t="s">
        <v>224</v>
      </c>
      <c r="B129" s="525"/>
      <c r="C129" s="525"/>
      <c r="D129" s="525"/>
      <c r="E129" s="525"/>
      <c r="F129" s="525"/>
      <c r="G129" s="526" t="s">
        <v>443</v>
      </c>
      <c r="H129" s="526" t="s">
        <v>443</v>
      </c>
      <c r="I129" s="527" t="s">
        <v>443</v>
      </c>
      <c r="J129" s="527" t="s">
        <v>443</v>
      </c>
      <c r="K129" s="527" t="s">
        <v>443</v>
      </c>
      <c r="L129" s="527" t="s">
        <v>443</v>
      </c>
      <c r="M129" s="527" t="s">
        <v>443</v>
      </c>
      <c r="N129" s="528" t="s">
        <v>443</v>
      </c>
      <c r="O129" s="527" t="s">
        <v>443</v>
      </c>
    </row>
    <row r="130" spans="1:15" s="6" customFormat="1">
      <c r="A130" s="536" t="s">
        <v>192</v>
      </c>
      <c r="B130" s="537"/>
      <c r="C130" s="537"/>
      <c r="D130" s="537"/>
      <c r="E130" s="537"/>
      <c r="F130" s="537"/>
      <c r="G130" s="537" t="s">
        <v>443</v>
      </c>
      <c r="H130" s="537" t="s">
        <v>443</v>
      </c>
      <c r="I130" s="538" t="s">
        <v>443</v>
      </c>
      <c r="J130" s="538" t="s">
        <v>443</v>
      </c>
      <c r="K130" s="538" t="s">
        <v>443</v>
      </c>
      <c r="L130" s="538" t="s">
        <v>443</v>
      </c>
      <c r="M130" s="538" t="s">
        <v>443</v>
      </c>
      <c r="N130" s="538" t="s">
        <v>443</v>
      </c>
      <c r="O130" s="538" t="s">
        <v>443</v>
      </c>
    </row>
    <row r="131" spans="1:15" s="6" customFormat="1">
      <c r="A131" s="519" t="s">
        <v>221</v>
      </c>
      <c r="B131" s="520">
        <v>2</v>
      </c>
      <c r="C131" s="520">
        <v>1</v>
      </c>
      <c r="D131" s="520">
        <v>1</v>
      </c>
      <c r="E131" s="520">
        <v>1</v>
      </c>
      <c r="F131" s="520">
        <v>1</v>
      </c>
      <c r="G131" s="521" t="s">
        <v>443</v>
      </c>
      <c r="H131" s="521" t="s">
        <v>443</v>
      </c>
      <c r="I131" s="522">
        <v>5.7142857142857144</v>
      </c>
      <c r="J131" s="522">
        <v>6.25</v>
      </c>
      <c r="K131" s="522">
        <v>3.0303030303030303</v>
      </c>
      <c r="L131" s="522">
        <v>3.0303030303030303</v>
      </c>
      <c r="M131" s="522">
        <v>3.125</v>
      </c>
      <c r="N131" s="523" t="s">
        <v>443</v>
      </c>
      <c r="O131" s="522" t="s">
        <v>443</v>
      </c>
    </row>
    <row r="132" spans="1:15" s="6" customFormat="1">
      <c r="A132" s="524" t="s">
        <v>226</v>
      </c>
      <c r="B132" s="525">
        <v>4</v>
      </c>
      <c r="C132" s="525">
        <v>6</v>
      </c>
      <c r="D132" s="525">
        <v>6</v>
      </c>
      <c r="E132" s="525">
        <v>6</v>
      </c>
      <c r="F132" s="525">
        <v>7</v>
      </c>
      <c r="G132" s="526" t="s">
        <v>443</v>
      </c>
      <c r="H132" s="526" t="s">
        <v>443</v>
      </c>
      <c r="I132" s="527">
        <v>11.428571428571429</v>
      </c>
      <c r="J132" s="527">
        <v>37.5</v>
      </c>
      <c r="K132" s="527">
        <v>18.181818181818183</v>
      </c>
      <c r="L132" s="527">
        <v>18.181818181818183</v>
      </c>
      <c r="M132" s="527">
        <v>21.875</v>
      </c>
      <c r="N132" s="528" t="s">
        <v>443</v>
      </c>
      <c r="O132" s="527" t="s">
        <v>443</v>
      </c>
    </row>
    <row r="133" spans="1:15" s="6" customFormat="1">
      <c r="A133" s="524" t="s">
        <v>220</v>
      </c>
      <c r="B133" s="525">
        <v>3</v>
      </c>
      <c r="C133" s="525">
        <v>3</v>
      </c>
      <c r="D133" s="525">
        <v>3</v>
      </c>
      <c r="E133" s="525">
        <v>3</v>
      </c>
      <c r="F133" s="525">
        <v>3</v>
      </c>
      <c r="G133" s="526" t="s">
        <v>443</v>
      </c>
      <c r="H133" s="526" t="s">
        <v>443</v>
      </c>
      <c r="I133" s="527">
        <v>8.5714285714285712</v>
      </c>
      <c r="J133" s="527">
        <v>18.75</v>
      </c>
      <c r="K133" s="527">
        <v>9.0909090909090917</v>
      </c>
      <c r="L133" s="527">
        <v>9.0909090909090917</v>
      </c>
      <c r="M133" s="527">
        <v>9.375</v>
      </c>
      <c r="N133" s="528" t="s">
        <v>443</v>
      </c>
      <c r="O133" s="527" t="s">
        <v>443</v>
      </c>
    </row>
    <row r="134" spans="1:15" s="6" customFormat="1">
      <c r="A134" s="524" t="s">
        <v>227</v>
      </c>
      <c r="B134" s="525">
        <v>1</v>
      </c>
      <c r="C134" s="525"/>
      <c r="D134" s="525"/>
      <c r="E134" s="525"/>
      <c r="F134" s="525"/>
      <c r="G134" s="526" t="s">
        <v>443</v>
      </c>
      <c r="H134" s="526" t="s">
        <v>443</v>
      </c>
      <c r="I134" s="527">
        <v>2.8571428571428572</v>
      </c>
      <c r="J134" s="527" t="s">
        <v>443</v>
      </c>
      <c r="K134" s="527" t="s">
        <v>443</v>
      </c>
      <c r="L134" s="527" t="s">
        <v>443</v>
      </c>
      <c r="M134" s="527" t="s">
        <v>443</v>
      </c>
      <c r="N134" s="528" t="s">
        <v>443</v>
      </c>
      <c r="O134" s="527" t="s">
        <v>443</v>
      </c>
    </row>
    <row r="135" spans="1:15" s="6" customFormat="1">
      <c r="A135" s="524" t="s">
        <v>225</v>
      </c>
      <c r="B135" s="525">
        <v>2</v>
      </c>
      <c r="C135" s="525">
        <v>3</v>
      </c>
      <c r="D135" s="525">
        <v>2</v>
      </c>
      <c r="E135" s="525">
        <v>3</v>
      </c>
      <c r="F135" s="525">
        <v>2</v>
      </c>
      <c r="G135" s="526" t="s">
        <v>443</v>
      </c>
      <c r="H135" s="526" t="s">
        <v>443</v>
      </c>
      <c r="I135" s="527">
        <v>5.7142857142857144</v>
      </c>
      <c r="J135" s="527">
        <v>18.75</v>
      </c>
      <c r="K135" s="527">
        <v>6.0606060606060606</v>
      </c>
      <c r="L135" s="527">
        <v>9.0909090909090917</v>
      </c>
      <c r="M135" s="527">
        <v>6.25</v>
      </c>
      <c r="N135" s="528" t="s">
        <v>443</v>
      </c>
      <c r="O135" s="527" t="s">
        <v>443</v>
      </c>
    </row>
    <row r="136" spans="1:15" s="6" customFormat="1">
      <c r="A136" s="524" t="s">
        <v>222</v>
      </c>
      <c r="B136" s="525">
        <v>1</v>
      </c>
      <c r="C136" s="525">
        <v>2</v>
      </c>
      <c r="D136" s="525"/>
      <c r="E136" s="525"/>
      <c r="F136" s="525"/>
      <c r="G136" s="526" t="s">
        <v>443</v>
      </c>
      <c r="H136" s="526" t="s">
        <v>443</v>
      </c>
      <c r="I136" s="527">
        <v>2.8571428571428572</v>
      </c>
      <c r="J136" s="527">
        <v>12.5</v>
      </c>
      <c r="K136" s="527" t="s">
        <v>443</v>
      </c>
      <c r="L136" s="527" t="s">
        <v>443</v>
      </c>
      <c r="M136" s="527" t="s">
        <v>443</v>
      </c>
      <c r="N136" s="528" t="s">
        <v>443</v>
      </c>
      <c r="O136" s="527" t="s">
        <v>443</v>
      </c>
    </row>
    <row r="137" spans="1:15" s="6" customFormat="1">
      <c r="A137" s="524" t="s">
        <v>223</v>
      </c>
      <c r="B137" s="525">
        <v>1</v>
      </c>
      <c r="C137" s="525">
        <v>1</v>
      </c>
      <c r="D137" s="525">
        <v>1</v>
      </c>
      <c r="E137" s="525"/>
      <c r="F137" s="525"/>
      <c r="G137" s="526" t="s">
        <v>443</v>
      </c>
      <c r="H137" s="526" t="s">
        <v>443</v>
      </c>
      <c r="I137" s="527">
        <v>2.8571428571428572</v>
      </c>
      <c r="J137" s="527">
        <v>6.25</v>
      </c>
      <c r="K137" s="527">
        <v>3.0303030303030303</v>
      </c>
      <c r="L137" s="527" t="s">
        <v>443</v>
      </c>
      <c r="M137" s="527" t="s">
        <v>443</v>
      </c>
      <c r="N137" s="528" t="s">
        <v>443</v>
      </c>
      <c r="O137" s="527" t="s">
        <v>443</v>
      </c>
    </row>
    <row r="138" spans="1:15" s="6" customFormat="1">
      <c r="A138" s="524" t="s">
        <v>294</v>
      </c>
      <c r="B138" s="525"/>
      <c r="C138" s="525"/>
      <c r="D138" s="525"/>
      <c r="E138" s="525"/>
      <c r="F138" s="525">
        <v>19</v>
      </c>
      <c r="G138" s="526" t="s">
        <v>443</v>
      </c>
      <c r="H138" s="526" t="s">
        <v>443</v>
      </c>
      <c r="I138" s="527" t="s">
        <v>443</v>
      </c>
      <c r="J138" s="527" t="s">
        <v>443</v>
      </c>
      <c r="K138" s="527" t="s">
        <v>443</v>
      </c>
      <c r="L138" s="527" t="s">
        <v>443</v>
      </c>
      <c r="M138" s="527">
        <v>59.375</v>
      </c>
      <c r="N138" s="528" t="s">
        <v>443</v>
      </c>
      <c r="O138" s="527" t="s">
        <v>443</v>
      </c>
    </row>
    <row r="139" spans="1:15" s="6" customFormat="1">
      <c r="A139" s="524" t="s">
        <v>228</v>
      </c>
      <c r="B139" s="525">
        <v>21</v>
      </c>
      <c r="C139" s="525"/>
      <c r="D139" s="525">
        <v>20</v>
      </c>
      <c r="E139" s="525">
        <v>20</v>
      </c>
      <c r="F139" s="525"/>
      <c r="G139" s="526" t="s">
        <v>443</v>
      </c>
      <c r="H139" s="526" t="s">
        <v>443</v>
      </c>
      <c r="I139" s="527">
        <v>60</v>
      </c>
      <c r="J139" s="527" t="s">
        <v>443</v>
      </c>
      <c r="K139" s="527">
        <v>60.606060606060609</v>
      </c>
      <c r="L139" s="527">
        <v>60.606060606060609</v>
      </c>
      <c r="M139" s="527" t="s">
        <v>443</v>
      </c>
      <c r="N139" s="528" t="s">
        <v>443</v>
      </c>
      <c r="O139" s="527" t="s">
        <v>443</v>
      </c>
    </row>
    <row r="140" spans="1:15" s="6" customFormat="1">
      <c r="A140" s="536" t="s">
        <v>356</v>
      </c>
      <c r="B140" s="537"/>
      <c r="C140" s="537"/>
      <c r="D140" s="537"/>
      <c r="E140" s="537"/>
      <c r="F140" s="537"/>
      <c r="G140" s="537"/>
      <c r="H140" s="537" t="s">
        <v>443</v>
      </c>
      <c r="I140" s="538"/>
      <c r="J140" s="538"/>
      <c r="K140" s="538"/>
      <c r="L140" s="538"/>
      <c r="M140" s="538"/>
      <c r="N140" s="538" t="s">
        <v>443</v>
      </c>
      <c r="O140" s="538" t="s">
        <v>443</v>
      </c>
    </row>
    <row r="141" spans="1:15" s="6" customFormat="1">
      <c r="A141" s="519" t="s">
        <v>221</v>
      </c>
      <c r="B141" s="520"/>
      <c r="C141" s="520"/>
      <c r="D141" s="520"/>
      <c r="E141" s="520"/>
      <c r="F141" s="520"/>
      <c r="G141" s="521">
        <v>1</v>
      </c>
      <c r="H141" s="521">
        <v>2</v>
      </c>
      <c r="I141" s="522"/>
      <c r="J141" s="522"/>
      <c r="K141" s="522"/>
      <c r="L141" s="522"/>
      <c r="M141" s="522"/>
      <c r="N141" s="523">
        <v>3.0303030303030303</v>
      </c>
      <c r="O141" s="522">
        <v>5.7142857142857144</v>
      </c>
    </row>
    <row r="142" spans="1:15" s="6" customFormat="1">
      <c r="A142" s="524" t="s">
        <v>226</v>
      </c>
      <c r="B142" s="525"/>
      <c r="C142" s="525"/>
      <c r="D142" s="525"/>
      <c r="E142" s="525"/>
      <c r="F142" s="525"/>
      <c r="G142" s="526">
        <v>6</v>
      </c>
      <c r="H142" s="526">
        <v>6</v>
      </c>
      <c r="I142" s="527"/>
      <c r="J142" s="527"/>
      <c r="K142" s="527"/>
      <c r="L142" s="527"/>
      <c r="M142" s="527"/>
      <c r="N142" s="528">
        <v>18.181818181818183</v>
      </c>
      <c r="O142" s="527">
        <v>17.142857142857142</v>
      </c>
    </row>
    <row r="143" spans="1:15" s="6" customFormat="1">
      <c r="A143" s="524" t="s">
        <v>220</v>
      </c>
      <c r="B143" s="525"/>
      <c r="C143" s="525"/>
      <c r="D143" s="525"/>
      <c r="E143" s="525"/>
      <c r="F143" s="525"/>
      <c r="G143" s="526">
        <v>2</v>
      </c>
      <c r="H143" s="526">
        <v>2</v>
      </c>
      <c r="I143" s="527"/>
      <c r="J143" s="527"/>
      <c r="K143" s="527"/>
      <c r="L143" s="527"/>
      <c r="M143" s="527"/>
      <c r="N143" s="528">
        <v>6.0606060606060606</v>
      </c>
      <c r="O143" s="527">
        <v>5.7142857142857144</v>
      </c>
    </row>
    <row r="144" spans="1:15" s="6" customFormat="1">
      <c r="A144" s="524" t="s">
        <v>225</v>
      </c>
      <c r="B144" s="525"/>
      <c r="C144" s="525"/>
      <c r="D144" s="525"/>
      <c r="E144" s="525"/>
      <c r="F144" s="525"/>
      <c r="G144" s="526">
        <v>2</v>
      </c>
      <c r="H144" s="526">
        <v>1</v>
      </c>
      <c r="I144" s="527"/>
      <c r="J144" s="527"/>
      <c r="K144" s="527"/>
      <c r="L144" s="527"/>
      <c r="M144" s="527"/>
      <c r="N144" s="528">
        <v>6.0606060606060606</v>
      </c>
      <c r="O144" s="527">
        <v>2.8571428571428572</v>
      </c>
    </row>
    <row r="145" spans="1:182" s="6" customFormat="1">
      <c r="A145" s="524" t="s">
        <v>513</v>
      </c>
      <c r="B145" s="525"/>
      <c r="C145" s="525"/>
      <c r="D145" s="525"/>
      <c r="E145" s="525"/>
      <c r="F145" s="525"/>
      <c r="G145" s="526">
        <v>1</v>
      </c>
      <c r="H145" s="526">
        <v>1</v>
      </c>
      <c r="I145" s="527"/>
      <c r="J145" s="527"/>
      <c r="K145" s="527"/>
      <c r="L145" s="527"/>
      <c r="M145" s="527"/>
      <c r="N145" s="528">
        <v>3.0303030303030303</v>
      </c>
      <c r="O145" s="527">
        <v>2.8571428571428572</v>
      </c>
    </row>
    <row r="146" spans="1:182" s="6" customFormat="1">
      <c r="A146" s="524" t="s">
        <v>294</v>
      </c>
      <c r="B146" s="525"/>
      <c r="C146" s="525"/>
      <c r="D146" s="525"/>
      <c r="E146" s="525"/>
      <c r="F146" s="525"/>
      <c r="G146" s="526">
        <v>21</v>
      </c>
      <c r="H146" s="526">
        <v>23</v>
      </c>
      <c r="I146" s="527"/>
      <c r="J146" s="527"/>
      <c r="K146" s="527"/>
      <c r="L146" s="527"/>
      <c r="M146" s="527"/>
      <c r="N146" s="528">
        <v>63.636363636363633</v>
      </c>
      <c r="O146" s="527">
        <v>65.714285714285708</v>
      </c>
    </row>
    <row r="147" spans="1:182" s="6" customFormat="1">
      <c r="A147" s="58"/>
      <c r="B147" s="92"/>
      <c r="C147" s="92"/>
      <c r="D147" s="92"/>
      <c r="E147" s="92"/>
      <c r="F147" s="92"/>
      <c r="G147" s="92"/>
      <c r="H147" s="93"/>
      <c r="I147" s="93"/>
      <c r="J147" s="93"/>
      <c r="K147" s="93"/>
      <c r="L147" s="93"/>
      <c r="M147" s="93"/>
    </row>
    <row r="148" spans="1:182" s="6" customFormat="1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</row>
    <row r="149" spans="1:182" s="6" customFormat="1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</row>
    <row r="150" spans="1:182" s="6" customFormat="1" ht="21">
      <c r="A150" s="1049" t="s">
        <v>295</v>
      </c>
      <c r="B150" s="1049"/>
      <c r="C150" s="1049"/>
      <c r="D150" s="1049"/>
      <c r="E150" s="1049"/>
      <c r="F150" s="1"/>
      <c r="G150" s="1"/>
      <c r="H150" s="1"/>
      <c r="I150" s="17"/>
      <c r="J150" s="17"/>
      <c r="K150" s="17"/>
      <c r="L150" s="17"/>
    </row>
    <row r="151" spans="1:182" s="6" customFormat="1" ht="16" customHeight="1">
      <c r="A151" s="52" t="s">
        <v>618</v>
      </c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</row>
    <row r="152" spans="1:182" s="6" customForma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</row>
    <row r="153" spans="1:182" s="6" customFormat="1">
      <c r="A153" s="59"/>
      <c r="B153" s="1050"/>
      <c r="C153" s="1051"/>
      <c r="D153" s="1051"/>
      <c r="E153" s="1051"/>
      <c r="F153" s="1051"/>
      <c r="G153" s="1051"/>
      <c r="H153" s="1051"/>
      <c r="I153" s="1051"/>
      <c r="J153" s="1051"/>
      <c r="K153" s="1051"/>
      <c r="L153" s="1051"/>
      <c r="M153" s="1051"/>
    </row>
    <row r="154" spans="1:182" s="6" customFormat="1" ht="11" customHeight="1">
      <c r="A154" s="541"/>
      <c r="B154" s="494"/>
      <c r="C154" s="465"/>
      <c r="D154" s="465"/>
      <c r="E154" s="465" t="s">
        <v>217</v>
      </c>
      <c r="F154" s="465"/>
      <c r="G154" s="465"/>
      <c r="H154" s="466"/>
      <c r="I154" s="494"/>
      <c r="J154" s="465"/>
      <c r="K154" s="465" t="s">
        <v>218</v>
      </c>
      <c r="L154" s="465"/>
      <c r="M154" s="465"/>
      <c r="N154" s="465"/>
      <c r="O154" s="466"/>
    </row>
    <row r="155" spans="1:182" s="6" customFormat="1">
      <c r="A155" s="7"/>
      <c r="B155" s="100" t="s">
        <v>8</v>
      </c>
      <c r="C155" s="100" t="s">
        <v>9</v>
      </c>
      <c r="D155" s="100" t="s">
        <v>10</v>
      </c>
      <c r="E155" s="100" t="s">
        <v>257</v>
      </c>
      <c r="F155" s="100" t="s">
        <v>258</v>
      </c>
      <c r="G155" s="100" t="s">
        <v>328</v>
      </c>
      <c r="H155" s="100" t="s">
        <v>401</v>
      </c>
      <c r="I155" s="181" t="s">
        <v>8</v>
      </c>
      <c r="J155" s="181" t="s">
        <v>9</v>
      </c>
      <c r="K155" s="181" t="s">
        <v>10</v>
      </c>
      <c r="L155" s="181" t="s">
        <v>257</v>
      </c>
      <c r="M155" s="181" t="s">
        <v>258</v>
      </c>
      <c r="N155" s="181" t="s">
        <v>328</v>
      </c>
      <c r="O155" s="181" t="s">
        <v>401</v>
      </c>
    </row>
    <row r="156" spans="1:182" s="6" customFormat="1" ht="16">
      <c r="A156" s="513" t="s">
        <v>11</v>
      </c>
      <c r="B156" s="514"/>
      <c r="C156" s="514"/>
      <c r="D156" s="514"/>
      <c r="E156" s="514"/>
      <c r="F156" s="514"/>
      <c r="G156" s="514"/>
      <c r="H156" s="514" t="s">
        <v>443</v>
      </c>
      <c r="I156" s="515"/>
      <c r="J156" s="515"/>
      <c r="K156" s="515"/>
      <c r="L156" s="515"/>
      <c r="M156" s="515"/>
      <c r="N156" s="515"/>
      <c r="O156" s="542" t="s">
        <v>443</v>
      </c>
    </row>
    <row r="157" spans="1:182" s="6" customFormat="1">
      <c r="A157" s="516" t="s">
        <v>22</v>
      </c>
      <c r="B157" s="517"/>
      <c r="C157" s="517"/>
      <c r="D157" s="517"/>
      <c r="E157" s="517"/>
      <c r="F157" s="517"/>
      <c r="G157" s="517"/>
      <c r="H157" s="517" t="s">
        <v>443</v>
      </c>
      <c r="I157" s="518"/>
      <c r="J157" s="518"/>
      <c r="K157" s="518"/>
      <c r="L157" s="518"/>
      <c r="M157" s="518"/>
      <c r="N157" s="518"/>
      <c r="O157" s="543" t="s">
        <v>443</v>
      </c>
    </row>
    <row r="158" spans="1:182" s="6" customFormat="1">
      <c r="A158" s="519" t="s">
        <v>221</v>
      </c>
      <c r="B158" s="520">
        <v>9.75</v>
      </c>
      <c r="C158" s="520" t="s">
        <v>443</v>
      </c>
      <c r="D158" s="520" t="s">
        <v>443</v>
      </c>
      <c r="E158" s="520" t="s">
        <v>443</v>
      </c>
      <c r="F158" s="520" t="s">
        <v>443</v>
      </c>
      <c r="G158" s="521" t="s">
        <v>443</v>
      </c>
      <c r="H158" s="521" t="s">
        <v>443</v>
      </c>
      <c r="I158" s="522">
        <v>3.2524935784101148</v>
      </c>
      <c r="J158" s="522" t="s">
        <v>443</v>
      </c>
      <c r="K158" s="522" t="s">
        <v>443</v>
      </c>
      <c r="L158" s="522" t="s">
        <v>443</v>
      </c>
      <c r="M158" s="522" t="s">
        <v>443</v>
      </c>
      <c r="N158" s="523" t="s">
        <v>443</v>
      </c>
      <c r="O158" s="544" t="s">
        <v>443</v>
      </c>
    </row>
    <row r="159" spans="1:182" s="6" customFormat="1">
      <c r="A159" s="524" t="s">
        <v>226</v>
      </c>
      <c r="B159" s="525">
        <v>71.52</v>
      </c>
      <c r="C159" s="525">
        <v>85.329999999999984</v>
      </c>
      <c r="D159" s="525">
        <v>75.259999999999991</v>
      </c>
      <c r="E159" s="525">
        <v>65.259999999999991</v>
      </c>
      <c r="F159" s="525">
        <v>64.180000000000007</v>
      </c>
      <c r="G159" s="526">
        <v>56.67</v>
      </c>
      <c r="H159" s="526">
        <v>51.19</v>
      </c>
      <c r="I159" s="527">
        <v>23.858291356706811</v>
      </c>
      <c r="J159" s="527">
        <v>26.84599653924807</v>
      </c>
      <c r="K159" s="527">
        <v>28.240150093808627</v>
      </c>
      <c r="L159" s="527">
        <v>28.269439029672945</v>
      </c>
      <c r="M159" s="527">
        <v>24.977622105467994</v>
      </c>
      <c r="N159" s="528">
        <v>23.716258631512869</v>
      </c>
      <c r="O159" s="545">
        <v>21.921034600890717</v>
      </c>
    </row>
    <row r="160" spans="1:182" s="6" customFormat="1">
      <c r="A160" s="524" t="s">
        <v>220</v>
      </c>
      <c r="B160" s="525">
        <v>11.3</v>
      </c>
      <c r="C160" s="525">
        <v>2.25</v>
      </c>
      <c r="D160" s="525">
        <v>3.6</v>
      </c>
      <c r="E160" s="525" t="s">
        <v>443</v>
      </c>
      <c r="F160" s="525">
        <v>1.76</v>
      </c>
      <c r="G160" s="526">
        <v>1.5</v>
      </c>
      <c r="H160" s="526">
        <v>1.1299999999999999</v>
      </c>
      <c r="I160" s="527">
        <v>3.7695566601060815</v>
      </c>
      <c r="J160" s="527">
        <v>0.70788107597923555</v>
      </c>
      <c r="K160" s="527">
        <v>1.3508442776735459</v>
      </c>
      <c r="L160" s="527" t="s">
        <v>443</v>
      </c>
      <c r="M160" s="527">
        <v>0.68495816306674451</v>
      </c>
      <c r="N160" s="528">
        <v>0.62774639045825487</v>
      </c>
      <c r="O160" s="545">
        <v>0.48389859540938679</v>
      </c>
    </row>
    <row r="161" spans="1:15" s="6" customFormat="1">
      <c r="A161" s="524" t="s">
        <v>227</v>
      </c>
      <c r="B161" s="525">
        <v>26.78</v>
      </c>
      <c r="C161" s="525">
        <v>27.27</v>
      </c>
      <c r="D161" s="525">
        <v>9.67</v>
      </c>
      <c r="E161" s="525">
        <v>9.9</v>
      </c>
      <c r="F161" s="525">
        <v>12.24</v>
      </c>
      <c r="G161" s="526">
        <v>12.3</v>
      </c>
      <c r="H161" s="526">
        <v>5.4</v>
      </c>
      <c r="I161" s="527">
        <v>8.9335156953664487</v>
      </c>
      <c r="J161" s="527">
        <v>8.5795186408683346</v>
      </c>
      <c r="K161" s="527">
        <v>3.628517823639775</v>
      </c>
      <c r="L161" s="527">
        <v>4.2884990253411308</v>
      </c>
      <c r="M161" s="527">
        <v>4.7635726795096325</v>
      </c>
      <c r="N161" s="528">
        <v>5.1475204017576903</v>
      </c>
      <c r="O161" s="545">
        <v>2.3124357656731762</v>
      </c>
    </row>
    <row r="162" spans="1:15" s="6" customFormat="1">
      <c r="A162" s="524" t="s">
        <v>225</v>
      </c>
      <c r="B162" s="525">
        <v>39.82</v>
      </c>
      <c r="C162" s="525">
        <v>45.430000000000007</v>
      </c>
      <c r="D162" s="525">
        <v>33.85</v>
      </c>
      <c r="E162" s="525">
        <v>22.82</v>
      </c>
      <c r="F162" s="525">
        <v>24.89</v>
      </c>
      <c r="G162" s="526">
        <v>21.59</v>
      </c>
      <c r="H162" s="526">
        <v>14.42</v>
      </c>
      <c r="I162" s="527">
        <v>13.283517363311873</v>
      </c>
      <c r="J162" s="527">
        <v>14.292905458549635</v>
      </c>
      <c r="K162" s="527">
        <v>12.701688555347092</v>
      </c>
      <c r="L162" s="527">
        <v>9.8852068442711722</v>
      </c>
      <c r="M162" s="527">
        <v>9.686709476551858</v>
      </c>
      <c r="N162" s="528">
        <v>9.0353630466624821</v>
      </c>
      <c r="O162" s="545">
        <v>6.17505995203837</v>
      </c>
    </row>
    <row r="163" spans="1:15" s="6" customFormat="1">
      <c r="A163" s="524" t="s">
        <v>224</v>
      </c>
      <c r="B163" s="525">
        <v>67.539999999999978</v>
      </c>
      <c r="C163" s="525">
        <v>74.12</v>
      </c>
      <c r="D163" s="525">
        <v>71.72999999999999</v>
      </c>
      <c r="E163" s="525">
        <v>48.42</v>
      </c>
      <c r="F163" s="525">
        <v>53.969999999999992</v>
      </c>
      <c r="G163" s="526">
        <v>53.73</v>
      </c>
      <c r="H163" s="526">
        <v>49.35</v>
      </c>
      <c r="I163" s="527">
        <v>22.530606798545548</v>
      </c>
      <c r="J163" s="527">
        <v>23.319175711813752</v>
      </c>
      <c r="K163" s="527">
        <v>26.915572232645399</v>
      </c>
      <c r="L163" s="527">
        <v>20.974658869395711</v>
      </c>
      <c r="M163" s="527">
        <v>21.004086398131928</v>
      </c>
      <c r="N163" s="528">
        <v>22.485875706214689</v>
      </c>
      <c r="O163" s="545">
        <v>21.133093525179859</v>
      </c>
    </row>
    <row r="164" spans="1:15" s="6" customFormat="1">
      <c r="A164" s="524" t="s">
        <v>222</v>
      </c>
      <c r="B164" s="525">
        <v>17.880000000000003</v>
      </c>
      <c r="C164" s="525">
        <v>26.179999999999996</v>
      </c>
      <c r="D164" s="525">
        <v>14.05</v>
      </c>
      <c r="E164" s="525">
        <v>13.15</v>
      </c>
      <c r="F164" s="525">
        <v>21.669999999999998</v>
      </c>
      <c r="G164" s="526">
        <v>18.38</v>
      </c>
      <c r="H164" s="526">
        <v>16.73</v>
      </c>
      <c r="I164" s="527">
        <v>5.9645728391767037</v>
      </c>
      <c r="J164" s="527">
        <v>8.2365895862828378</v>
      </c>
      <c r="K164" s="527">
        <v>5.272045028142589</v>
      </c>
      <c r="L164" s="527">
        <v>5.6963396144682692</v>
      </c>
      <c r="M164" s="527">
        <v>8.4335473827592917</v>
      </c>
      <c r="N164" s="528">
        <v>7.6919857710818169</v>
      </c>
      <c r="O164" s="545">
        <v>7.1642685851318957</v>
      </c>
    </row>
    <row r="165" spans="1:15">
      <c r="A165" s="524" t="s">
        <v>223</v>
      </c>
      <c r="B165" s="525">
        <v>1.35</v>
      </c>
      <c r="C165" s="525">
        <v>1.87</v>
      </c>
      <c r="D165" s="525">
        <v>2.4900000000000002</v>
      </c>
      <c r="E165" s="525" t="s">
        <v>443</v>
      </c>
      <c r="F165" s="525" t="s">
        <v>443</v>
      </c>
      <c r="G165" s="526" t="s">
        <v>443</v>
      </c>
      <c r="H165" s="526" t="s">
        <v>443</v>
      </c>
      <c r="I165" s="527">
        <v>0.45034526470293895</v>
      </c>
      <c r="J165" s="527">
        <v>0.58832782759163138</v>
      </c>
      <c r="K165" s="527">
        <v>0.93433395872420277</v>
      </c>
      <c r="L165" s="527" t="s">
        <v>443</v>
      </c>
      <c r="M165" s="527" t="s">
        <v>443</v>
      </c>
      <c r="N165" s="528" t="s">
        <v>443</v>
      </c>
      <c r="O165" s="545" t="s">
        <v>443</v>
      </c>
    </row>
    <row r="166" spans="1:15">
      <c r="A166" s="524" t="s">
        <v>219</v>
      </c>
      <c r="B166" s="525">
        <v>6</v>
      </c>
      <c r="C166" s="525" t="s">
        <v>443</v>
      </c>
      <c r="D166" s="525" t="s">
        <v>443</v>
      </c>
      <c r="E166" s="525" t="s">
        <v>443</v>
      </c>
      <c r="F166" s="525" t="s">
        <v>443</v>
      </c>
      <c r="G166" s="526" t="s">
        <v>443</v>
      </c>
      <c r="H166" s="526" t="s">
        <v>443</v>
      </c>
      <c r="I166" s="527">
        <v>2.0015345097908397</v>
      </c>
      <c r="J166" s="527" t="s">
        <v>443</v>
      </c>
      <c r="K166" s="527" t="s">
        <v>443</v>
      </c>
      <c r="L166" s="527" t="s">
        <v>443</v>
      </c>
      <c r="M166" s="527" t="s">
        <v>443</v>
      </c>
      <c r="N166" s="528" t="s">
        <v>443</v>
      </c>
      <c r="O166" s="545" t="s">
        <v>443</v>
      </c>
    </row>
    <row r="167" spans="1:15">
      <c r="A167" s="529" t="s">
        <v>511</v>
      </c>
      <c r="B167" s="530">
        <v>47.83</v>
      </c>
      <c r="C167" s="530">
        <v>55.399999999999991</v>
      </c>
      <c r="D167" s="530">
        <v>55.85</v>
      </c>
      <c r="E167" s="530">
        <v>71.300000000000011</v>
      </c>
      <c r="F167" s="530">
        <v>78.240000000000009</v>
      </c>
      <c r="G167" s="531">
        <v>74.78</v>
      </c>
      <c r="H167" s="531">
        <v>90.799999999999983</v>
      </c>
      <c r="I167" s="532">
        <v>15.955565933882644</v>
      </c>
      <c r="J167" s="532">
        <v>17.429605159666508</v>
      </c>
      <c r="K167" s="532">
        <v>20.956848030018762</v>
      </c>
      <c r="L167" s="532">
        <v>30.885856616850774</v>
      </c>
      <c r="M167" s="532">
        <v>30.449503794512555</v>
      </c>
      <c r="N167" s="533">
        <v>31.295250052312202</v>
      </c>
      <c r="O167" s="546">
        <v>38.883179170948949</v>
      </c>
    </row>
    <row r="168" spans="1:15">
      <c r="A168" s="529" t="s">
        <v>512</v>
      </c>
      <c r="B168" s="534" t="s">
        <v>443</v>
      </c>
      <c r="C168" s="534" t="s">
        <v>443</v>
      </c>
      <c r="D168" s="534" t="s">
        <v>443</v>
      </c>
      <c r="E168" s="534" t="s">
        <v>443</v>
      </c>
      <c r="F168" s="534" t="s">
        <v>443</v>
      </c>
      <c r="G168" s="534" t="s">
        <v>443</v>
      </c>
      <c r="H168" s="534">
        <v>4.5</v>
      </c>
      <c r="I168" s="535" t="s">
        <v>443</v>
      </c>
      <c r="J168" s="535" t="s">
        <v>443</v>
      </c>
      <c r="K168" s="535" t="s">
        <v>443</v>
      </c>
      <c r="L168" s="535" t="s">
        <v>443</v>
      </c>
      <c r="M168" s="535" t="s">
        <v>443</v>
      </c>
      <c r="N168" s="535" t="s">
        <v>443</v>
      </c>
      <c r="O168" s="547">
        <v>1.9270298047276466</v>
      </c>
    </row>
    <row r="169" spans="1:15">
      <c r="A169" s="536" t="s">
        <v>190</v>
      </c>
      <c r="B169" s="537"/>
      <c r="C169" s="537"/>
      <c r="D169" s="537"/>
      <c r="E169" s="537"/>
      <c r="F169" s="537"/>
      <c r="G169" s="537"/>
      <c r="H169" s="537" t="s">
        <v>443</v>
      </c>
      <c r="I169" s="538"/>
      <c r="J169" s="538"/>
      <c r="K169" s="538"/>
      <c r="L169" s="538"/>
      <c r="M169" s="538"/>
      <c r="N169" s="538"/>
      <c r="O169" s="548" t="s">
        <v>443</v>
      </c>
    </row>
    <row r="170" spans="1:15">
      <c r="A170" s="519" t="s">
        <v>221</v>
      </c>
      <c r="B170" s="520">
        <v>9</v>
      </c>
      <c r="C170" s="520" t="s">
        <v>443</v>
      </c>
      <c r="D170" s="520" t="s">
        <v>443</v>
      </c>
      <c r="E170" s="520" t="s">
        <v>443</v>
      </c>
      <c r="F170" s="520" t="s">
        <v>443</v>
      </c>
      <c r="G170" s="521" t="s">
        <v>443</v>
      </c>
      <c r="H170" s="521" t="s">
        <v>443</v>
      </c>
      <c r="I170" s="522">
        <v>5.4975261132490383</v>
      </c>
      <c r="J170" s="522" t="s">
        <v>443</v>
      </c>
      <c r="K170" s="522" t="s">
        <v>443</v>
      </c>
      <c r="L170" s="522" t="s">
        <v>443</v>
      </c>
      <c r="M170" s="522" t="s">
        <v>443</v>
      </c>
      <c r="N170" s="523" t="s">
        <v>443</v>
      </c>
      <c r="O170" s="544" t="s">
        <v>443</v>
      </c>
    </row>
    <row r="171" spans="1:15">
      <c r="A171" s="524" t="s">
        <v>226</v>
      </c>
      <c r="B171" s="525">
        <v>37.299999999999997</v>
      </c>
      <c r="C171" s="525">
        <v>44.469999999999992</v>
      </c>
      <c r="D171" s="525">
        <v>52.6</v>
      </c>
      <c r="E171" s="525">
        <v>44.36</v>
      </c>
      <c r="F171" s="525">
        <v>36.44</v>
      </c>
      <c r="G171" s="526">
        <v>31.22</v>
      </c>
      <c r="H171" s="526">
        <v>36.129999999999995</v>
      </c>
      <c r="I171" s="527">
        <v>22.784191558243236</v>
      </c>
      <c r="J171" s="527">
        <v>24.612574717733004</v>
      </c>
      <c r="K171" s="527">
        <v>27.628952621073644</v>
      </c>
      <c r="L171" s="527">
        <v>24.791818029396971</v>
      </c>
      <c r="M171" s="527">
        <v>21.98226458345901</v>
      </c>
      <c r="N171" s="528">
        <v>18.661087866108787</v>
      </c>
      <c r="O171" s="545">
        <v>21.883706844336764</v>
      </c>
    </row>
    <row r="172" spans="1:15">
      <c r="A172" s="524" t="s">
        <v>220</v>
      </c>
      <c r="B172" s="525" t="s">
        <v>443</v>
      </c>
      <c r="C172" s="525">
        <v>6.75</v>
      </c>
      <c r="D172" s="525">
        <v>4.5</v>
      </c>
      <c r="E172" s="525">
        <v>2.25</v>
      </c>
      <c r="F172" s="525">
        <v>0.31</v>
      </c>
      <c r="G172" s="526">
        <v>0.75</v>
      </c>
      <c r="H172" s="526">
        <v>1.1299999999999999</v>
      </c>
      <c r="I172" s="527" t="s">
        <v>443</v>
      </c>
      <c r="J172" s="527">
        <v>3.7358866504317025</v>
      </c>
      <c r="K172" s="527">
        <v>2.363693665300977</v>
      </c>
      <c r="L172" s="527">
        <v>1.2574749902196389</v>
      </c>
      <c r="M172" s="527">
        <v>0.18700609277915184</v>
      </c>
      <c r="N172" s="528">
        <v>0.44829647340107587</v>
      </c>
      <c r="O172" s="545">
        <v>0.6844336765596607</v>
      </c>
    </row>
    <row r="173" spans="1:15">
      <c r="A173" s="524" t="s">
        <v>227</v>
      </c>
      <c r="B173" s="525">
        <v>17.990000000000002</v>
      </c>
      <c r="C173" s="525">
        <v>13.5</v>
      </c>
      <c r="D173" s="525">
        <v>5.4</v>
      </c>
      <c r="E173" s="525">
        <v>4.5</v>
      </c>
      <c r="F173" s="525">
        <v>4.5</v>
      </c>
      <c r="G173" s="526">
        <v>4.5</v>
      </c>
      <c r="H173" s="526">
        <v>4.5</v>
      </c>
      <c r="I173" s="527">
        <v>10.988943864150023</v>
      </c>
      <c r="J173" s="527">
        <v>7.4717733008634051</v>
      </c>
      <c r="K173" s="527">
        <v>2.8364323983611723</v>
      </c>
      <c r="L173" s="527">
        <v>2.5149499804392779</v>
      </c>
      <c r="M173" s="527">
        <v>2.714604572600591</v>
      </c>
      <c r="N173" s="528">
        <v>2.6897788404064551</v>
      </c>
      <c r="O173" s="545">
        <v>2.7256208358570562</v>
      </c>
    </row>
    <row r="174" spans="1:15">
      <c r="A174" s="524" t="s">
        <v>225</v>
      </c>
      <c r="B174" s="525">
        <v>16.669999999999998</v>
      </c>
      <c r="C174" s="525">
        <v>23.44</v>
      </c>
      <c r="D174" s="525">
        <v>20.239999999999998</v>
      </c>
      <c r="E174" s="525">
        <v>20.85</v>
      </c>
      <c r="F174" s="525">
        <v>15.73</v>
      </c>
      <c r="G174" s="526">
        <v>19.93</v>
      </c>
      <c r="H174" s="526">
        <v>15.780000000000001</v>
      </c>
      <c r="I174" s="527">
        <v>10.182640034206829</v>
      </c>
      <c r="J174" s="527">
        <v>12.973212309054682</v>
      </c>
      <c r="K174" s="527">
        <v>10.631368841264837</v>
      </c>
      <c r="L174" s="527">
        <v>11.652601576035321</v>
      </c>
      <c r="M174" s="527">
        <v>9.4890510948905096</v>
      </c>
      <c r="N174" s="528">
        <v>11.912731619844589</v>
      </c>
      <c r="O174" s="545">
        <v>9.5578437310720776</v>
      </c>
    </row>
    <row r="175" spans="1:15">
      <c r="A175" s="524" t="s">
        <v>224</v>
      </c>
      <c r="B175" s="525">
        <v>39.61</v>
      </c>
      <c r="C175" s="525">
        <v>38.629999999999995</v>
      </c>
      <c r="D175" s="525">
        <v>42.61</v>
      </c>
      <c r="E175" s="525">
        <v>44.209999999999994</v>
      </c>
      <c r="F175" s="525">
        <v>40.18</v>
      </c>
      <c r="G175" s="526">
        <v>43</v>
      </c>
      <c r="H175" s="526">
        <v>35.659999999999997</v>
      </c>
      <c r="I175" s="527">
        <v>24.195223260643825</v>
      </c>
      <c r="J175" s="527">
        <v>21.380340934248391</v>
      </c>
      <c r="K175" s="527">
        <v>22.381552684105475</v>
      </c>
      <c r="L175" s="527">
        <v>24.707986363382322</v>
      </c>
      <c r="M175" s="527">
        <v>24.238402606020387</v>
      </c>
      <c r="N175" s="528">
        <v>25.702331141661684</v>
      </c>
      <c r="O175" s="545">
        <v>21.599030890369473</v>
      </c>
    </row>
    <row r="176" spans="1:15">
      <c r="A176" s="524" t="s">
        <v>222</v>
      </c>
      <c r="B176" s="525">
        <v>30.669999999999998</v>
      </c>
      <c r="C176" s="525">
        <v>37.659999999999997</v>
      </c>
      <c r="D176" s="525">
        <v>38.849999999999994</v>
      </c>
      <c r="E176" s="525">
        <v>33.769999999999996</v>
      </c>
      <c r="F176" s="525">
        <v>35.269999999999996</v>
      </c>
      <c r="G176" s="526">
        <v>36.200000000000003</v>
      </c>
      <c r="H176" s="526">
        <v>34.79</v>
      </c>
      <c r="I176" s="527">
        <v>18.734347321483114</v>
      </c>
      <c r="J176" s="527">
        <v>20.843480185964133</v>
      </c>
      <c r="K176" s="527">
        <v>20.406555310431767</v>
      </c>
      <c r="L176" s="527">
        <v>18.873302408763202</v>
      </c>
      <c r="M176" s="527">
        <v>21.276467394582852</v>
      </c>
      <c r="N176" s="528">
        <v>21.63777644949193</v>
      </c>
      <c r="O176" s="545">
        <v>21.072077528770443</v>
      </c>
    </row>
    <row r="177" spans="1:15">
      <c r="A177" s="524" t="s">
        <v>223</v>
      </c>
      <c r="B177" s="525">
        <v>0.6</v>
      </c>
      <c r="C177" s="525">
        <v>0.83</v>
      </c>
      <c r="D177" s="525">
        <v>2.13</v>
      </c>
      <c r="E177" s="525" t="s">
        <v>443</v>
      </c>
      <c r="F177" s="525" t="s">
        <v>443</v>
      </c>
      <c r="G177" s="526" t="s">
        <v>443</v>
      </c>
      <c r="H177" s="526" t="s">
        <v>443</v>
      </c>
      <c r="I177" s="527">
        <v>0.36650174088326926</v>
      </c>
      <c r="J177" s="527">
        <v>0.45937569183086119</v>
      </c>
      <c r="K177" s="527">
        <v>1.1188150015757958</v>
      </c>
      <c r="L177" s="527" t="s">
        <v>443</v>
      </c>
      <c r="M177" s="527" t="s">
        <v>443</v>
      </c>
      <c r="N177" s="528" t="s">
        <v>443</v>
      </c>
      <c r="O177" s="545" t="s">
        <v>443</v>
      </c>
    </row>
    <row r="178" spans="1:15">
      <c r="A178" s="529" t="s">
        <v>511</v>
      </c>
      <c r="B178" s="530">
        <v>11.870000000000001</v>
      </c>
      <c r="C178" s="530">
        <v>15.4</v>
      </c>
      <c r="D178" s="530">
        <v>24.05</v>
      </c>
      <c r="E178" s="530">
        <v>28.990000000000002</v>
      </c>
      <c r="F178" s="530">
        <v>33.339999999999996</v>
      </c>
      <c r="G178" s="531">
        <v>31.7</v>
      </c>
      <c r="H178" s="531">
        <v>37.110000000000007</v>
      </c>
      <c r="I178" s="532">
        <v>7.2506261071406763</v>
      </c>
      <c r="J178" s="532">
        <v>8.5233562098738105</v>
      </c>
      <c r="K178" s="532">
        <v>12.632629477886333</v>
      </c>
      <c r="L178" s="532">
        <v>16.201866651763257</v>
      </c>
      <c r="M178" s="532">
        <v>20.112203655667486</v>
      </c>
      <c r="N178" s="533">
        <v>18.947997609085473</v>
      </c>
      <c r="O178" s="546">
        <v>22.47728649303453</v>
      </c>
    </row>
    <row r="179" spans="1:15">
      <c r="A179" s="536" t="s">
        <v>191</v>
      </c>
      <c r="B179" s="537"/>
      <c r="C179" s="537"/>
      <c r="D179" s="537"/>
      <c r="E179" s="537"/>
      <c r="F179" s="537"/>
      <c r="G179" s="537"/>
      <c r="H179" s="537" t="s">
        <v>443</v>
      </c>
      <c r="I179" s="538"/>
      <c r="J179" s="538"/>
      <c r="K179" s="538"/>
      <c r="L179" s="538"/>
      <c r="M179" s="538"/>
      <c r="N179" s="538"/>
      <c r="O179" s="548" t="s">
        <v>443</v>
      </c>
    </row>
    <row r="180" spans="1:15">
      <c r="A180" s="519" t="s">
        <v>221</v>
      </c>
      <c r="B180" s="520">
        <v>1.5</v>
      </c>
      <c r="C180" s="520" t="s">
        <v>443</v>
      </c>
      <c r="D180" s="520" t="s">
        <v>443</v>
      </c>
      <c r="E180" s="520" t="s">
        <v>443</v>
      </c>
      <c r="F180" s="520" t="s">
        <v>443</v>
      </c>
      <c r="G180" s="521" t="s">
        <v>443</v>
      </c>
      <c r="H180" s="521" t="s">
        <v>443</v>
      </c>
      <c r="I180" s="522">
        <v>15.384615384615385</v>
      </c>
      <c r="J180" s="522" t="s">
        <v>443</v>
      </c>
      <c r="K180" s="522" t="s">
        <v>443</v>
      </c>
      <c r="L180" s="522" t="s">
        <v>443</v>
      </c>
      <c r="M180" s="522" t="s">
        <v>443</v>
      </c>
      <c r="N180" s="523" t="s">
        <v>443</v>
      </c>
      <c r="O180" s="544" t="s">
        <v>443</v>
      </c>
    </row>
    <row r="181" spans="1:15">
      <c r="A181" s="524" t="s">
        <v>226</v>
      </c>
      <c r="B181" s="525">
        <v>3.75</v>
      </c>
      <c r="C181" s="525">
        <v>5.9</v>
      </c>
      <c r="D181" s="525">
        <v>6.23</v>
      </c>
      <c r="E181" s="525">
        <v>6.23</v>
      </c>
      <c r="F181" s="525">
        <v>6.23</v>
      </c>
      <c r="G181" s="526">
        <v>7.74</v>
      </c>
      <c r="H181" s="526">
        <v>7.01</v>
      </c>
      <c r="I181" s="527">
        <v>38.46153846153846</v>
      </c>
      <c r="J181" s="527">
        <v>56.730769230769226</v>
      </c>
      <c r="K181" s="527">
        <v>58.061509785647715</v>
      </c>
      <c r="L181" s="527">
        <v>58.061509785647715</v>
      </c>
      <c r="M181" s="527">
        <v>58.061509785647715</v>
      </c>
      <c r="N181" s="528">
        <v>72.067039106145245</v>
      </c>
      <c r="O181" s="545">
        <v>65.14869888475836</v>
      </c>
    </row>
    <row r="182" spans="1:15">
      <c r="A182" s="524" t="s">
        <v>225</v>
      </c>
      <c r="B182" s="525">
        <v>3</v>
      </c>
      <c r="C182" s="525">
        <v>3</v>
      </c>
      <c r="D182" s="525">
        <v>3</v>
      </c>
      <c r="E182" s="525">
        <v>3</v>
      </c>
      <c r="F182" s="525">
        <v>4.5</v>
      </c>
      <c r="G182" s="526">
        <v>3</v>
      </c>
      <c r="H182" s="526">
        <v>3</v>
      </c>
      <c r="I182" s="527">
        <v>30.76923076923077</v>
      </c>
      <c r="J182" s="527">
        <v>28.846153846153847</v>
      </c>
      <c r="K182" s="527">
        <v>27.958993476234856</v>
      </c>
      <c r="L182" s="527">
        <v>27.958993476234856</v>
      </c>
      <c r="M182" s="527">
        <v>41.938490214352285</v>
      </c>
      <c r="N182" s="528">
        <v>27.932960893854748</v>
      </c>
      <c r="O182" s="545">
        <v>27.881040892193308</v>
      </c>
    </row>
    <row r="183" spans="1:15">
      <c r="A183" s="524" t="s">
        <v>222</v>
      </c>
      <c r="B183" s="525">
        <v>1.5</v>
      </c>
      <c r="C183" s="525">
        <v>1.5</v>
      </c>
      <c r="D183" s="525">
        <v>1.5</v>
      </c>
      <c r="E183" s="525">
        <v>1.5</v>
      </c>
      <c r="F183" s="525" t="s">
        <v>443</v>
      </c>
      <c r="G183" s="526" t="s">
        <v>443</v>
      </c>
      <c r="H183" s="526" t="s">
        <v>443</v>
      </c>
      <c r="I183" s="527">
        <v>15.384615384615385</v>
      </c>
      <c r="J183" s="527">
        <v>14.423076923076923</v>
      </c>
      <c r="K183" s="527">
        <v>13.979496738117428</v>
      </c>
      <c r="L183" s="527">
        <v>13.979496738117428</v>
      </c>
      <c r="M183" s="527" t="s">
        <v>443</v>
      </c>
      <c r="N183" s="528" t="s">
        <v>443</v>
      </c>
      <c r="O183" s="545" t="s">
        <v>443</v>
      </c>
    </row>
    <row r="184" spans="1:15">
      <c r="A184" s="524" t="s">
        <v>511</v>
      </c>
      <c r="B184" s="539" t="s">
        <v>443</v>
      </c>
      <c r="C184" s="539" t="s">
        <v>443</v>
      </c>
      <c r="D184" s="539" t="s">
        <v>443</v>
      </c>
      <c r="E184" s="539" t="s">
        <v>443</v>
      </c>
      <c r="F184" s="539" t="s">
        <v>443</v>
      </c>
      <c r="G184" s="539" t="s">
        <v>443</v>
      </c>
      <c r="H184" s="539">
        <v>0.75</v>
      </c>
      <c r="I184" s="540" t="s">
        <v>443</v>
      </c>
      <c r="J184" s="540" t="s">
        <v>443</v>
      </c>
      <c r="K184" s="540" t="s">
        <v>443</v>
      </c>
      <c r="L184" s="540" t="s">
        <v>443</v>
      </c>
      <c r="M184" s="540" t="s">
        <v>443</v>
      </c>
      <c r="N184" s="540" t="s">
        <v>443</v>
      </c>
      <c r="O184" s="549">
        <v>6.970260223048327</v>
      </c>
    </row>
    <row r="185" spans="1:15">
      <c r="A185" s="536" t="s">
        <v>293</v>
      </c>
      <c r="B185" s="537"/>
      <c r="C185" s="537"/>
      <c r="D185" s="537"/>
      <c r="E185" s="537"/>
      <c r="F185" s="537"/>
      <c r="G185" s="537"/>
      <c r="H185" s="537" t="s">
        <v>443</v>
      </c>
      <c r="I185" s="538"/>
      <c r="J185" s="538"/>
      <c r="K185" s="538"/>
      <c r="L185" s="538"/>
      <c r="M185" s="538"/>
      <c r="N185" s="538"/>
      <c r="O185" s="548" t="s">
        <v>443</v>
      </c>
    </row>
    <row r="186" spans="1:15">
      <c r="A186" s="519" t="s">
        <v>226</v>
      </c>
      <c r="B186" s="520" t="s">
        <v>443</v>
      </c>
      <c r="C186" s="520" t="s">
        <v>443</v>
      </c>
      <c r="D186" s="520" t="s">
        <v>443</v>
      </c>
      <c r="E186" s="520">
        <v>8.11</v>
      </c>
      <c r="F186" s="520">
        <v>5.35</v>
      </c>
      <c r="G186" s="521">
        <v>8.25</v>
      </c>
      <c r="H186" s="521">
        <v>9.8699999999999992</v>
      </c>
      <c r="I186" s="522" t="s">
        <v>443</v>
      </c>
      <c r="J186" s="522" t="s">
        <v>443</v>
      </c>
      <c r="K186" s="522" t="s">
        <v>443</v>
      </c>
      <c r="L186" s="522">
        <v>30.025916327286193</v>
      </c>
      <c r="M186" s="522">
        <v>20.075046904315197</v>
      </c>
      <c r="N186" s="523">
        <v>46.348314606741575</v>
      </c>
      <c r="O186" s="544">
        <v>57.151129125651408</v>
      </c>
    </row>
    <row r="187" spans="1:15">
      <c r="A187" s="524" t="s">
        <v>220</v>
      </c>
      <c r="B187" s="525" t="s">
        <v>443</v>
      </c>
      <c r="C187" s="525" t="s">
        <v>443</v>
      </c>
      <c r="D187" s="525" t="s">
        <v>443</v>
      </c>
      <c r="E187" s="525">
        <v>1.5</v>
      </c>
      <c r="F187" s="525">
        <v>1.5</v>
      </c>
      <c r="G187" s="526">
        <v>0.75</v>
      </c>
      <c r="H187" s="526">
        <v>0.75</v>
      </c>
      <c r="I187" s="527" t="s">
        <v>443</v>
      </c>
      <c r="J187" s="527" t="s">
        <v>443</v>
      </c>
      <c r="K187" s="527" t="s">
        <v>443</v>
      </c>
      <c r="L187" s="527">
        <v>5.5534987041836361</v>
      </c>
      <c r="M187" s="527">
        <v>5.6285178236397755</v>
      </c>
      <c r="N187" s="528">
        <v>4.2134831460674151</v>
      </c>
      <c r="O187" s="545">
        <v>4.3427909669947891</v>
      </c>
    </row>
    <row r="188" spans="1:15">
      <c r="A188" s="524" t="s">
        <v>227</v>
      </c>
      <c r="B188" s="525" t="s">
        <v>443</v>
      </c>
      <c r="C188" s="525" t="s">
        <v>443</v>
      </c>
      <c r="D188" s="525" t="s">
        <v>443</v>
      </c>
      <c r="E188" s="525">
        <v>1.75</v>
      </c>
      <c r="F188" s="525">
        <v>1.75</v>
      </c>
      <c r="G188" s="526" t="s">
        <v>443</v>
      </c>
      <c r="H188" s="526" t="s">
        <v>443</v>
      </c>
      <c r="I188" s="527" t="s">
        <v>443</v>
      </c>
      <c r="J188" s="527" t="s">
        <v>443</v>
      </c>
      <c r="K188" s="527" t="s">
        <v>443</v>
      </c>
      <c r="L188" s="527">
        <v>6.4790818215475756</v>
      </c>
      <c r="M188" s="527">
        <v>6.5666041275797378</v>
      </c>
      <c r="N188" s="528" t="s">
        <v>443</v>
      </c>
      <c r="O188" s="545" t="s">
        <v>443</v>
      </c>
    </row>
    <row r="189" spans="1:15">
      <c r="A189" s="524" t="s">
        <v>225</v>
      </c>
      <c r="B189" s="525" t="s">
        <v>443</v>
      </c>
      <c r="C189" s="525" t="s">
        <v>443</v>
      </c>
      <c r="D189" s="525" t="s">
        <v>443</v>
      </c>
      <c r="E189" s="525">
        <v>12.9</v>
      </c>
      <c r="F189" s="525">
        <v>14.889999999999999</v>
      </c>
      <c r="G189" s="526">
        <v>5.6</v>
      </c>
      <c r="H189" s="526">
        <v>5.65</v>
      </c>
      <c r="I189" s="527" t="s">
        <v>443</v>
      </c>
      <c r="J189" s="527" t="s">
        <v>443</v>
      </c>
      <c r="K189" s="527" t="s">
        <v>443</v>
      </c>
      <c r="L189" s="527">
        <v>47.760088855979269</v>
      </c>
      <c r="M189" s="527">
        <v>55.872420262664157</v>
      </c>
      <c r="N189" s="528">
        <v>31.460674157303369</v>
      </c>
      <c r="O189" s="545">
        <v>32.715691951360739</v>
      </c>
    </row>
    <row r="190" spans="1:15">
      <c r="A190" s="524" t="s">
        <v>222</v>
      </c>
      <c r="B190" s="525" t="s">
        <v>443</v>
      </c>
      <c r="C190" s="525" t="s">
        <v>443</v>
      </c>
      <c r="D190" s="525" t="s">
        <v>443</v>
      </c>
      <c r="E190" s="525">
        <v>2.75</v>
      </c>
      <c r="F190" s="525">
        <v>1</v>
      </c>
      <c r="G190" s="526">
        <v>0.75</v>
      </c>
      <c r="H190" s="526">
        <v>1</v>
      </c>
      <c r="I190" s="527" t="s">
        <v>443</v>
      </c>
      <c r="J190" s="527" t="s">
        <v>443</v>
      </c>
      <c r="K190" s="527" t="s">
        <v>443</v>
      </c>
      <c r="L190" s="527">
        <v>10.181414291003334</v>
      </c>
      <c r="M190" s="527">
        <v>3.75234521575985</v>
      </c>
      <c r="N190" s="528">
        <v>4.2134831460674151</v>
      </c>
      <c r="O190" s="545">
        <v>5.7903879559930518</v>
      </c>
    </row>
    <row r="191" spans="1:15">
      <c r="A191" s="524" t="s">
        <v>511</v>
      </c>
      <c r="B191" s="525" t="s">
        <v>443</v>
      </c>
      <c r="C191" s="525" t="s">
        <v>443</v>
      </c>
      <c r="D191" s="525" t="s">
        <v>443</v>
      </c>
      <c r="E191" s="525" t="s">
        <v>443</v>
      </c>
      <c r="F191" s="525">
        <v>2.16</v>
      </c>
      <c r="G191" s="526">
        <v>2.4500000000000002</v>
      </c>
      <c r="H191" s="526" t="s">
        <v>443</v>
      </c>
      <c r="I191" s="527" t="s">
        <v>443</v>
      </c>
      <c r="J191" s="527" t="s">
        <v>443</v>
      </c>
      <c r="K191" s="527" t="s">
        <v>443</v>
      </c>
      <c r="L191" s="527" t="s">
        <v>443</v>
      </c>
      <c r="M191" s="527">
        <v>8.105065666041277</v>
      </c>
      <c r="N191" s="528">
        <v>13.764044943820226</v>
      </c>
      <c r="O191" s="545" t="s">
        <v>443</v>
      </c>
    </row>
    <row r="192" spans="1:15">
      <c r="A192" s="536" t="s">
        <v>355</v>
      </c>
      <c r="B192" s="537"/>
      <c r="C192" s="537"/>
      <c r="D192" s="537"/>
      <c r="E192" s="537"/>
      <c r="F192" s="537"/>
      <c r="G192" s="537"/>
      <c r="H192" s="537" t="s">
        <v>443</v>
      </c>
      <c r="I192" s="538"/>
      <c r="J192" s="538"/>
      <c r="K192" s="538"/>
      <c r="L192" s="538"/>
      <c r="M192" s="538"/>
      <c r="N192" s="538"/>
      <c r="O192" s="548" t="s">
        <v>443</v>
      </c>
    </row>
    <row r="193" spans="1:15">
      <c r="A193" s="519" t="s">
        <v>226</v>
      </c>
      <c r="B193" s="520" t="s">
        <v>443</v>
      </c>
      <c r="C193" s="520" t="s">
        <v>443</v>
      </c>
      <c r="D193" s="520" t="s">
        <v>443</v>
      </c>
      <c r="E193" s="520" t="s">
        <v>443</v>
      </c>
      <c r="F193" s="520" t="s">
        <v>443</v>
      </c>
      <c r="G193" s="521">
        <v>1.5</v>
      </c>
      <c r="H193" s="521">
        <v>6</v>
      </c>
      <c r="I193" s="522" t="s">
        <v>443</v>
      </c>
      <c r="J193" s="522" t="s">
        <v>443</v>
      </c>
      <c r="K193" s="522" t="s">
        <v>443</v>
      </c>
      <c r="L193" s="522" t="s">
        <v>443</v>
      </c>
      <c r="M193" s="522" t="s">
        <v>443</v>
      </c>
      <c r="N193" s="523" t="s">
        <v>443</v>
      </c>
      <c r="O193" s="544">
        <v>50</v>
      </c>
    </row>
    <row r="194" spans="1:15">
      <c r="A194" s="524" t="s">
        <v>220</v>
      </c>
      <c r="B194" s="525" t="s">
        <v>443</v>
      </c>
      <c r="C194" s="525" t="s">
        <v>443</v>
      </c>
      <c r="D194" s="525" t="s">
        <v>443</v>
      </c>
      <c r="E194" s="525" t="s">
        <v>443</v>
      </c>
      <c r="F194" s="525" t="s">
        <v>443</v>
      </c>
      <c r="G194" s="526">
        <v>1.5</v>
      </c>
      <c r="H194" s="526">
        <v>1.5</v>
      </c>
      <c r="I194" s="527" t="s">
        <v>443</v>
      </c>
      <c r="J194" s="527" t="s">
        <v>443</v>
      </c>
      <c r="K194" s="527" t="s">
        <v>443</v>
      </c>
      <c r="L194" s="527" t="s">
        <v>443</v>
      </c>
      <c r="M194" s="527" t="s">
        <v>443</v>
      </c>
      <c r="N194" s="528" t="s">
        <v>443</v>
      </c>
      <c r="O194" s="545">
        <v>12.5</v>
      </c>
    </row>
    <row r="195" spans="1:15">
      <c r="A195" s="524" t="s">
        <v>225</v>
      </c>
      <c r="B195" s="525" t="s">
        <v>443</v>
      </c>
      <c r="C195" s="525" t="s">
        <v>443</v>
      </c>
      <c r="D195" s="525" t="s">
        <v>443</v>
      </c>
      <c r="E195" s="525" t="s">
        <v>443</v>
      </c>
      <c r="F195" s="525" t="s">
        <v>443</v>
      </c>
      <c r="G195" s="526">
        <v>4.5</v>
      </c>
      <c r="H195" s="526">
        <v>3.75</v>
      </c>
      <c r="I195" s="527" t="s">
        <v>443</v>
      </c>
      <c r="J195" s="527" t="s">
        <v>443</v>
      </c>
      <c r="K195" s="527" t="s">
        <v>443</v>
      </c>
      <c r="L195" s="527" t="s">
        <v>443</v>
      </c>
      <c r="M195" s="527" t="s">
        <v>443</v>
      </c>
      <c r="N195" s="528" t="s">
        <v>443</v>
      </c>
      <c r="O195" s="545">
        <v>31.25</v>
      </c>
    </row>
    <row r="196" spans="1:15">
      <c r="A196" s="524" t="s">
        <v>222</v>
      </c>
      <c r="B196" s="525" t="s">
        <v>443</v>
      </c>
      <c r="C196" s="525" t="s">
        <v>443</v>
      </c>
      <c r="D196" s="525" t="s">
        <v>443</v>
      </c>
      <c r="E196" s="525" t="s">
        <v>443</v>
      </c>
      <c r="F196" s="525" t="s">
        <v>443</v>
      </c>
      <c r="G196" s="526">
        <v>0.75</v>
      </c>
      <c r="H196" s="526">
        <v>0.75</v>
      </c>
      <c r="I196" s="527" t="s">
        <v>443</v>
      </c>
      <c r="J196" s="527" t="s">
        <v>443</v>
      </c>
      <c r="K196" s="527" t="s">
        <v>443</v>
      </c>
      <c r="L196" s="527" t="s">
        <v>443</v>
      </c>
      <c r="M196" s="527" t="s">
        <v>443</v>
      </c>
      <c r="N196" s="528" t="s">
        <v>443</v>
      </c>
      <c r="O196" s="545">
        <v>6.25</v>
      </c>
    </row>
    <row r="197" spans="1:15">
      <c r="A197" s="536" t="s">
        <v>203</v>
      </c>
      <c r="B197" s="537"/>
      <c r="C197" s="537"/>
      <c r="D197" s="537"/>
      <c r="E197" s="537"/>
      <c r="F197" s="537"/>
      <c r="G197" s="537"/>
      <c r="H197" s="537" t="s">
        <v>443</v>
      </c>
      <c r="I197" s="538"/>
      <c r="J197" s="538"/>
      <c r="K197" s="538"/>
      <c r="L197" s="538"/>
      <c r="M197" s="538"/>
      <c r="N197" s="538"/>
      <c r="O197" s="548" t="s">
        <v>443</v>
      </c>
    </row>
    <row r="198" spans="1:15">
      <c r="A198" s="519" t="s">
        <v>221</v>
      </c>
      <c r="B198" s="520" t="s">
        <v>443</v>
      </c>
      <c r="C198" s="520" t="s">
        <v>443</v>
      </c>
      <c r="D198" s="520" t="s">
        <v>443</v>
      </c>
      <c r="E198" s="520" t="s">
        <v>443</v>
      </c>
      <c r="F198" s="520" t="s">
        <v>443</v>
      </c>
      <c r="G198" s="521" t="s">
        <v>443</v>
      </c>
      <c r="H198" s="521" t="s">
        <v>443</v>
      </c>
      <c r="I198" s="522" t="s">
        <v>443</v>
      </c>
      <c r="J198" s="522" t="s">
        <v>443</v>
      </c>
      <c r="K198" s="522" t="s">
        <v>443</v>
      </c>
      <c r="L198" s="522" t="s">
        <v>443</v>
      </c>
      <c r="M198" s="522" t="s">
        <v>443</v>
      </c>
      <c r="N198" s="523" t="s">
        <v>443</v>
      </c>
      <c r="O198" s="544" t="s">
        <v>443</v>
      </c>
    </row>
    <row r="199" spans="1:15">
      <c r="A199" s="524" t="s">
        <v>226</v>
      </c>
      <c r="B199" s="525" t="s">
        <v>443</v>
      </c>
      <c r="C199" s="525" t="s">
        <v>443</v>
      </c>
      <c r="D199" s="525" t="s">
        <v>443</v>
      </c>
      <c r="E199" s="525" t="s">
        <v>443</v>
      </c>
      <c r="F199" s="525" t="s">
        <v>443</v>
      </c>
      <c r="G199" s="526" t="s">
        <v>443</v>
      </c>
      <c r="H199" s="526" t="s">
        <v>443</v>
      </c>
      <c r="I199" s="527" t="s">
        <v>443</v>
      </c>
      <c r="J199" s="527" t="s">
        <v>443</v>
      </c>
      <c r="K199" s="527" t="s">
        <v>443</v>
      </c>
      <c r="L199" s="527" t="s">
        <v>443</v>
      </c>
      <c r="M199" s="527" t="s">
        <v>443</v>
      </c>
      <c r="N199" s="528" t="s">
        <v>443</v>
      </c>
      <c r="O199" s="545" t="s">
        <v>443</v>
      </c>
    </row>
    <row r="200" spans="1:15">
      <c r="A200" s="524" t="s">
        <v>220</v>
      </c>
      <c r="B200" s="525" t="s">
        <v>443</v>
      </c>
      <c r="C200" s="525" t="s">
        <v>443</v>
      </c>
      <c r="D200" s="525" t="s">
        <v>443</v>
      </c>
      <c r="E200" s="525" t="s">
        <v>443</v>
      </c>
      <c r="F200" s="525" t="s">
        <v>443</v>
      </c>
      <c r="G200" s="526" t="s">
        <v>443</v>
      </c>
      <c r="H200" s="526" t="s">
        <v>443</v>
      </c>
      <c r="I200" s="527" t="s">
        <v>443</v>
      </c>
      <c r="J200" s="527" t="s">
        <v>443</v>
      </c>
      <c r="K200" s="527" t="s">
        <v>443</v>
      </c>
      <c r="L200" s="527" t="s">
        <v>443</v>
      </c>
      <c r="M200" s="527" t="s">
        <v>443</v>
      </c>
      <c r="N200" s="528" t="s">
        <v>443</v>
      </c>
      <c r="O200" s="545" t="s">
        <v>443</v>
      </c>
    </row>
    <row r="201" spans="1:15">
      <c r="A201" s="524" t="s">
        <v>225</v>
      </c>
      <c r="B201" s="525" t="s">
        <v>443</v>
      </c>
      <c r="C201" s="525" t="s">
        <v>443</v>
      </c>
      <c r="D201" s="525" t="s">
        <v>443</v>
      </c>
      <c r="E201" s="525" t="s">
        <v>443</v>
      </c>
      <c r="F201" s="525" t="s">
        <v>443</v>
      </c>
      <c r="G201" s="526" t="s">
        <v>443</v>
      </c>
      <c r="H201" s="526" t="s">
        <v>443</v>
      </c>
      <c r="I201" s="527" t="s">
        <v>443</v>
      </c>
      <c r="J201" s="527" t="s">
        <v>443</v>
      </c>
      <c r="K201" s="527" t="s">
        <v>443</v>
      </c>
      <c r="L201" s="527" t="s">
        <v>443</v>
      </c>
      <c r="M201" s="527" t="s">
        <v>443</v>
      </c>
      <c r="N201" s="528" t="s">
        <v>443</v>
      </c>
      <c r="O201" s="545" t="s">
        <v>443</v>
      </c>
    </row>
    <row r="202" spans="1:15">
      <c r="A202" s="524" t="s">
        <v>224</v>
      </c>
      <c r="B202" s="525" t="s">
        <v>443</v>
      </c>
      <c r="C202" s="525" t="s">
        <v>443</v>
      </c>
      <c r="D202" s="525" t="s">
        <v>443</v>
      </c>
      <c r="E202" s="525" t="s">
        <v>443</v>
      </c>
      <c r="F202" s="525" t="s">
        <v>443</v>
      </c>
      <c r="G202" s="526" t="s">
        <v>443</v>
      </c>
      <c r="H202" s="526" t="s">
        <v>443</v>
      </c>
      <c r="I202" s="527" t="s">
        <v>443</v>
      </c>
      <c r="J202" s="527" t="s">
        <v>443</v>
      </c>
      <c r="K202" s="527" t="s">
        <v>443</v>
      </c>
      <c r="L202" s="527" t="s">
        <v>443</v>
      </c>
      <c r="M202" s="527" t="s">
        <v>443</v>
      </c>
      <c r="N202" s="528" t="s">
        <v>443</v>
      </c>
      <c r="O202" s="545" t="s">
        <v>443</v>
      </c>
    </row>
    <row r="203" spans="1:15">
      <c r="A203" s="536" t="s">
        <v>192</v>
      </c>
      <c r="B203" s="537"/>
      <c r="C203" s="537"/>
      <c r="D203" s="537"/>
      <c r="E203" s="537"/>
      <c r="F203" s="537"/>
      <c r="G203" s="537"/>
      <c r="H203" s="537" t="s">
        <v>443</v>
      </c>
      <c r="I203" s="538"/>
      <c r="J203" s="538"/>
      <c r="K203" s="538"/>
      <c r="L203" s="538"/>
      <c r="M203" s="538"/>
      <c r="N203" s="538"/>
      <c r="O203" s="548" t="s">
        <v>443</v>
      </c>
    </row>
    <row r="204" spans="1:15">
      <c r="A204" s="519" t="s">
        <v>221</v>
      </c>
      <c r="B204" s="520">
        <v>3.36</v>
      </c>
      <c r="C204" s="520">
        <v>0.38</v>
      </c>
      <c r="D204" s="520">
        <v>0.38</v>
      </c>
      <c r="E204" s="520">
        <v>0.38</v>
      </c>
      <c r="F204" s="520">
        <v>0.38</v>
      </c>
      <c r="G204" s="521" t="s">
        <v>443</v>
      </c>
      <c r="H204" s="521" t="s">
        <v>443</v>
      </c>
      <c r="I204" s="522">
        <v>7.1171361999576357</v>
      </c>
      <c r="J204" s="522">
        <v>1.1445783132530118</v>
      </c>
      <c r="K204" s="522">
        <v>1.0402408978921434</v>
      </c>
      <c r="L204" s="522">
        <v>0.73373238076848812</v>
      </c>
      <c r="M204" s="522">
        <v>0.794646591384358</v>
      </c>
      <c r="N204" s="523" t="s">
        <v>443</v>
      </c>
      <c r="O204" s="544" t="s">
        <v>443</v>
      </c>
    </row>
    <row r="205" spans="1:15">
      <c r="A205" s="524" t="s">
        <v>226</v>
      </c>
      <c r="B205" s="525">
        <v>11.22</v>
      </c>
      <c r="C205" s="525">
        <v>12.370000000000001</v>
      </c>
      <c r="D205" s="525">
        <v>16.21</v>
      </c>
      <c r="E205" s="525">
        <v>13.52</v>
      </c>
      <c r="F205" s="525">
        <v>24.22</v>
      </c>
      <c r="G205" s="526" t="s">
        <v>443</v>
      </c>
      <c r="H205" s="526" t="s">
        <v>443</v>
      </c>
      <c r="I205" s="527">
        <v>23.76615123914425</v>
      </c>
      <c r="J205" s="527">
        <v>37.25903614457831</v>
      </c>
      <c r="K205" s="527">
        <v>44.374486723241169</v>
      </c>
      <c r="L205" s="527">
        <v>26.105425757868314</v>
      </c>
      <c r="M205" s="527">
        <v>50.648264324550397</v>
      </c>
      <c r="N205" s="528" t="s">
        <v>443</v>
      </c>
      <c r="O205" s="545" t="s">
        <v>443</v>
      </c>
    </row>
    <row r="206" spans="1:15">
      <c r="A206" s="524" t="s">
        <v>220</v>
      </c>
      <c r="B206" s="525">
        <v>5.6</v>
      </c>
      <c r="C206" s="525">
        <v>5.63</v>
      </c>
      <c r="D206" s="525">
        <v>5.63</v>
      </c>
      <c r="E206" s="525">
        <v>7.88</v>
      </c>
      <c r="F206" s="525">
        <v>5.63</v>
      </c>
      <c r="G206" s="526" t="s">
        <v>443</v>
      </c>
      <c r="H206" s="526" t="s">
        <v>443</v>
      </c>
      <c r="I206" s="527">
        <v>11.86189366659606</v>
      </c>
      <c r="J206" s="527">
        <v>16.957831325301203</v>
      </c>
      <c r="K206" s="527">
        <v>15.41199014508623</v>
      </c>
      <c r="L206" s="527">
        <v>15.215292527514965</v>
      </c>
      <c r="M206" s="527">
        <v>11.773316603931409</v>
      </c>
      <c r="N206" s="528" t="s">
        <v>443</v>
      </c>
      <c r="O206" s="545" t="s">
        <v>443</v>
      </c>
    </row>
    <row r="207" spans="1:15">
      <c r="A207" s="524" t="s">
        <v>227</v>
      </c>
      <c r="B207" s="525">
        <v>0.76</v>
      </c>
      <c r="C207" s="525" t="s">
        <v>443</v>
      </c>
      <c r="D207" s="525" t="s">
        <v>443</v>
      </c>
      <c r="E207" s="525" t="s">
        <v>443</v>
      </c>
      <c r="F207" s="525" t="s">
        <v>443</v>
      </c>
      <c r="G207" s="526" t="s">
        <v>443</v>
      </c>
      <c r="H207" s="526" t="s">
        <v>443</v>
      </c>
      <c r="I207" s="527">
        <v>1.6098284261808939</v>
      </c>
      <c r="J207" s="527" t="s">
        <v>443</v>
      </c>
      <c r="K207" s="527" t="s">
        <v>443</v>
      </c>
      <c r="L207" s="527" t="s">
        <v>443</v>
      </c>
      <c r="M207" s="527" t="s">
        <v>443</v>
      </c>
      <c r="N207" s="528" t="s">
        <v>443</v>
      </c>
      <c r="O207" s="545" t="s">
        <v>443</v>
      </c>
    </row>
    <row r="208" spans="1:15">
      <c r="A208" s="524" t="s">
        <v>225</v>
      </c>
      <c r="B208" s="525">
        <v>1.1400000000000001</v>
      </c>
      <c r="C208" s="525">
        <v>4.12</v>
      </c>
      <c r="D208" s="525">
        <v>1.51</v>
      </c>
      <c r="E208" s="525">
        <v>12.96</v>
      </c>
      <c r="F208" s="525">
        <v>1.51</v>
      </c>
      <c r="G208" s="526" t="s">
        <v>443</v>
      </c>
      <c r="H208" s="526" t="s">
        <v>443</v>
      </c>
      <c r="I208" s="527">
        <v>2.4147426392713411</v>
      </c>
      <c r="J208" s="527">
        <v>12.409638554216867</v>
      </c>
      <c r="K208" s="527">
        <v>4.133588831097728</v>
      </c>
      <c r="L208" s="527">
        <v>25.024135933577909</v>
      </c>
      <c r="M208" s="527">
        <v>3.1576746131325804</v>
      </c>
      <c r="N208" s="528" t="s">
        <v>443</v>
      </c>
      <c r="O208" s="545" t="s">
        <v>443</v>
      </c>
    </row>
    <row r="209" spans="1:15">
      <c r="A209" s="524" t="s">
        <v>222</v>
      </c>
      <c r="B209" s="525">
        <v>9.9499999999999993</v>
      </c>
      <c r="C209" s="525">
        <v>9.9500000000000011</v>
      </c>
      <c r="D209" s="525" t="s">
        <v>443</v>
      </c>
      <c r="E209" s="525" t="s">
        <v>443</v>
      </c>
      <c r="F209" s="525" t="s">
        <v>443</v>
      </c>
      <c r="G209" s="526" t="s">
        <v>443</v>
      </c>
      <c r="H209" s="526" t="s">
        <v>443</v>
      </c>
      <c r="I209" s="527">
        <v>21.076043211184068</v>
      </c>
      <c r="J209" s="527">
        <v>29.96987951807229</v>
      </c>
      <c r="K209" s="527" t="s">
        <v>443</v>
      </c>
      <c r="L209" s="527" t="s">
        <v>443</v>
      </c>
      <c r="M209" s="527" t="s">
        <v>443</v>
      </c>
      <c r="N209" s="528" t="s">
        <v>443</v>
      </c>
      <c r="O209" s="545" t="s">
        <v>443</v>
      </c>
    </row>
    <row r="210" spans="1:15">
      <c r="A210" s="524" t="s">
        <v>223</v>
      </c>
      <c r="B210" s="525">
        <v>0.75</v>
      </c>
      <c r="C210" s="525">
        <v>0.75</v>
      </c>
      <c r="D210" s="525">
        <v>1.1299999999999999</v>
      </c>
      <c r="E210" s="525" t="s">
        <v>443</v>
      </c>
      <c r="F210" s="525" t="s">
        <v>443</v>
      </c>
      <c r="G210" s="526" t="s">
        <v>443</v>
      </c>
      <c r="H210" s="526" t="s">
        <v>443</v>
      </c>
      <c r="I210" s="527">
        <v>1.5886464732048295</v>
      </c>
      <c r="J210" s="527">
        <v>2.2590361445783129</v>
      </c>
      <c r="K210" s="527">
        <v>3.093347933205584</v>
      </c>
      <c r="L210" s="527" t="s">
        <v>443</v>
      </c>
      <c r="M210" s="527" t="s">
        <v>443</v>
      </c>
      <c r="N210" s="528" t="s">
        <v>443</v>
      </c>
      <c r="O210" s="545" t="s">
        <v>443</v>
      </c>
    </row>
    <row r="211" spans="1:15">
      <c r="A211" s="524" t="s">
        <v>294</v>
      </c>
      <c r="B211" s="525" t="s">
        <v>443</v>
      </c>
      <c r="C211" s="525" t="s">
        <v>443</v>
      </c>
      <c r="D211" s="525" t="s">
        <v>443</v>
      </c>
      <c r="E211" s="525" t="s">
        <v>443</v>
      </c>
      <c r="F211" s="525">
        <v>16.080000000000002</v>
      </c>
      <c r="G211" s="526" t="s">
        <v>443</v>
      </c>
      <c r="H211" s="526" t="s">
        <v>443</v>
      </c>
      <c r="I211" s="527" t="s">
        <v>443</v>
      </c>
      <c r="J211" s="527" t="s">
        <v>443</v>
      </c>
      <c r="K211" s="527" t="s">
        <v>443</v>
      </c>
      <c r="L211" s="527" t="s">
        <v>443</v>
      </c>
      <c r="M211" s="527">
        <v>33.626097867001256</v>
      </c>
      <c r="N211" s="528" t="s">
        <v>443</v>
      </c>
      <c r="O211" s="545" t="s">
        <v>443</v>
      </c>
    </row>
    <row r="212" spans="1:15">
      <c r="A212" s="524" t="s">
        <v>228</v>
      </c>
      <c r="B212" s="525">
        <v>14.429999999999998</v>
      </c>
      <c r="C212" s="525" t="s">
        <v>443</v>
      </c>
      <c r="D212" s="525">
        <v>11.67</v>
      </c>
      <c r="E212" s="525">
        <v>17.049999999999997</v>
      </c>
      <c r="F212" s="525" t="s">
        <v>443</v>
      </c>
      <c r="G212" s="526" t="s">
        <v>443</v>
      </c>
      <c r="H212" s="526" t="s">
        <v>443</v>
      </c>
      <c r="I212" s="527">
        <v>30.565558144460915</v>
      </c>
      <c r="J212" s="527" t="s">
        <v>443</v>
      </c>
      <c r="K212" s="527">
        <v>31.946345469477141</v>
      </c>
      <c r="L212" s="527">
        <v>32.921413400270318</v>
      </c>
      <c r="M212" s="527" t="s">
        <v>443</v>
      </c>
      <c r="N212" s="528" t="s">
        <v>443</v>
      </c>
      <c r="O212" s="545" t="s">
        <v>443</v>
      </c>
    </row>
    <row r="213" spans="1:15">
      <c r="A213" s="536" t="s">
        <v>356</v>
      </c>
      <c r="B213" s="537"/>
      <c r="C213" s="537"/>
      <c r="D213" s="537"/>
      <c r="E213" s="537"/>
      <c r="F213" s="537"/>
      <c r="G213" s="537"/>
      <c r="H213" s="537" t="s">
        <v>443</v>
      </c>
      <c r="I213" s="538"/>
      <c r="J213" s="538"/>
      <c r="K213" s="538"/>
      <c r="L213" s="538"/>
      <c r="M213" s="538"/>
      <c r="N213" s="538"/>
      <c r="O213" s="548" t="s">
        <v>443</v>
      </c>
    </row>
    <row r="214" spans="1:15">
      <c r="A214" s="519" t="s">
        <v>221</v>
      </c>
      <c r="B214" s="520" t="s">
        <v>443</v>
      </c>
      <c r="C214" s="520" t="s">
        <v>443</v>
      </c>
      <c r="D214" s="520" t="s">
        <v>443</v>
      </c>
      <c r="E214" s="520" t="s">
        <v>443</v>
      </c>
      <c r="F214" s="520" t="s">
        <v>443</v>
      </c>
      <c r="G214" s="521">
        <v>6.5</v>
      </c>
      <c r="H214" s="521">
        <v>13.129999999999999</v>
      </c>
      <c r="I214" s="522" t="s">
        <v>443</v>
      </c>
      <c r="J214" s="522" t="s">
        <v>443</v>
      </c>
      <c r="K214" s="522" t="s">
        <v>443</v>
      </c>
      <c r="L214" s="522" t="s">
        <v>443</v>
      </c>
      <c r="M214" s="522" t="s">
        <v>443</v>
      </c>
      <c r="N214" s="523">
        <v>13.23828920570265</v>
      </c>
      <c r="O214" s="544">
        <v>25.327932098765427</v>
      </c>
    </row>
    <row r="215" spans="1:15">
      <c r="A215" s="524" t="s">
        <v>226</v>
      </c>
      <c r="B215" s="525" t="s">
        <v>443</v>
      </c>
      <c r="C215" s="525" t="s">
        <v>443</v>
      </c>
      <c r="D215" s="525" t="s">
        <v>443</v>
      </c>
      <c r="E215" s="525" t="s">
        <v>443</v>
      </c>
      <c r="F215" s="525" t="s">
        <v>443</v>
      </c>
      <c r="G215" s="526">
        <v>20.59</v>
      </c>
      <c r="H215" s="526">
        <v>17.330000000000002</v>
      </c>
      <c r="I215" s="527" t="s">
        <v>443</v>
      </c>
      <c r="J215" s="527" t="s">
        <v>443</v>
      </c>
      <c r="K215" s="527" t="s">
        <v>443</v>
      </c>
      <c r="L215" s="527" t="s">
        <v>443</v>
      </c>
      <c r="M215" s="527" t="s">
        <v>443</v>
      </c>
      <c r="N215" s="528">
        <v>41.934826883910389</v>
      </c>
      <c r="O215" s="545">
        <v>33.429783950617285</v>
      </c>
    </row>
    <row r="216" spans="1:15">
      <c r="A216" s="524" t="s">
        <v>220</v>
      </c>
      <c r="B216" s="525" t="s">
        <v>443</v>
      </c>
      <c r="C216" s="525" t="s">
        <v>443</v>
      </c>
      <c r="D216" s="525" t="s">
        <v>443</v>
      </c>
      <c r="E216" s="525" t="s">
        <v>443</v>
      </c>
      <c r="F216" s="525" t="s">
        <v>443</v>
      </c>
      <c r="G216" s="526">
        <v>1.88</v>
      </c>
      <c r="H216" s="526">
        <v>1.88</v>
      </c>
      <c r="I216" s="527" t="s">
        <v>443</v>
      </c>
      <c r="J216" s="527" t="s">
        <v>443</v>
      </c>
      <c r="K216" s="527" t="s">
        <v>443</v>
      </c>
      <c r="L216" s="527" t="s">
        <v>443</v>
      </c>
      <c r="M216" s="527" t="s">
        <v>443</v>
      </c>
      <c r="N216" s="528">
        <v>3.8289205702647662</v>
      </c>
      <c r="O216" s="545">
        <v>3.6265432098765427</v>
      </c>
    </row>
    <row r="217" spans="1:15">
      <c r="A217" s="524" t="s">
        <v>225</v>
      </c>
      <c r="B217" s="525" t="s">
        <v>443</v>
      </c>
      <c r="C217" s="525" t="s">
        <v>443</v>
      </c>
      <c r="D217" s="525" t="s">
        <v>443</v>
      </c>
      <c r="E217" s="525" t="s">
        <v>443</v>
      </c>
      <c r="F217" s="525" t="s">
        <v>443</v>
      </c>
      <c r="G217" s="526">
        <v>3.36</v>
      </c>
      <c r="H217" s="526">
        <v>2.63</v>
      </c>
      <c r="I217" s="527" t="s">
        <v>443</v>
      </c>
      <c r="J217" s="527" t="s">
        <v>443</v>
      </c>
      <c r="K217" s="527" t="s">
        <v>443</v>
      </c>
      <c r="L217" s="527" t="s">
        <v>443</v>
      </c>
      <c r="M217" s="527" t="s">
        <v>443</v>
      </c>
      <c r="N217" s="528">
        <v>6.8431771894093698</v>
      </c>
      <c r="O217" s="545">
        <v>5.0733024691358022</v>
      </c>
    </row>
    <row r="218" spans="1:15">
      <c r="A218" s="524" t="s">
        <v>513</v>
      </c>
      <c r="B218" s="525" t="s">
        <v>443</v>
      </c>
      <c r="C218" s="525" t="s">
        <v>443</v>
      </c>
      <c r="D218" s="525" t="s">
        <v>443</v>
      </c>
      <c r="E218" s="525" t="s">
        <v>443</v>
      </c>
      <c r="F218" s="525" t="s">
        <v>443</v>
      </c>
      <c r="G218" s="526">
        <v>0.37</v>
      </c>
      <c r="H218" s="526">
        <v>0.37</v>
      </c>
      <c r="I218" s="527" t="s">
        <v>443</v>
      </c>
      <c r="J218" s="527" t="s">
        <v>443</v>
      </c>
      <c r="K218" s="527" t="s">
        <v>443</v>
      </c>
      <c r="L218" s="527" t="s">
        <v>443</v>
      </c>
      <c r="M218" s="527" t="s">
        <v>443</v>
      </c>
      <c r="N218" s="528">
        <v>0.7535641547861508</v>
      </c>
      <c r="O218" s="545">
        <v>0.71373456790123457</v>
      </c>
    </row>
    <row r="219" spans="1:15">
      <c r="A219" s="524" t="s">
        <v>294</v>
      </c>
      <c r="B219" s="525" t="s">
        <v>443</v>
      </c>
      <c r="C219" s="525" t="s">
        <v>443</v>
      </c>
      <c r="D219" s="525" t="s">
        <v>443</v>
      </c>
      <c r="E219" s="525" t="s">
        <v>443</v>
      </c>
      <c r="F219" s="525" t="s">
        <v>443</v>
      </c>
      <c r="G219" s="526">
        <v>16.399999999999999</v>
      </c>
      <c r="H219" s="526">
        <v>16.5</v>
      </c>
      <c r="I219" s="527" t="s">
        <v>443</v>
      </c>
      <c r="J219" s="527" t="s">
        <v>443</v>
      </c>
      <c r="K219" s="527" t="s">
        <v>443</v>
      </c>
      <c r="L219" s="527" t="s">
        <v>443</v>
      </c>
      <c r="M219" s="527" t="s">
        <v>443</v>
      </c>
      <c r="N219" s="528">
        <v>33.401221995926683</v>
      </c>
      <c r="O219" s="545">
        <v>31.828703703703702</v>
      </c>
    </row>
  </sheetData>
  <sheetProtection algorithmName="SHA-512" hashValue="Dnxceqlrz87qkfAh2JJRm+/cMq2NKIg91UA+4eCBAi5mjXRlW+ZahDo9U8drVXbZp8WhGv9h7sggL/xpudYzHw==" saltValue="LofR1iYDpHWQ+8NwK4OGaA==" spinCount="100000" sheet="1" objects="1" scenarios="1"/>
  <mergeCells count="6">
    <mergeCell ref="A150:E150"/>
    <mergeCell ref="B153:M153"/>
    <mergeCell ref="B80:M80"/>
    <mergeCell ref="A2:C2"/>
    <mergeCell ref="A19:D19"/>
    <mergeCell ref="A67:E67"/>
  </mergeCells>
  <phoneticPr fontId="15" type="noConversion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13</vt:i4>
      </vt:variant>
    </vt:vector>
  </HeadingPairs>
  <TitlesOfParts>
    <vt:vector size="33" baseType="lpstr">
      <vt:lpstr>C2.1 Oferta y demanda</vt:lpstr>
      <vt:lpstr>C2.2 Matrícula y nota media </vt:lpstr>
      <vt:lpstr>C2.3 Alumnos por modalidad</vt:lpstr>
      <vt:lpstr>C2.4 Vía acceso, 1ª pref. y not</vt:lpstr>
      <vt:lpstr>C3.1 Formación PDI</vt:lpstr>
      <vt:lpstr>C3.2 Innovación PDI</vt:lpstr>
      <vt:lpstr>C3.3 DOCENTIA</vt:lpstr>
      <vt:lpstr>C3.3(bis) DOCENTIA%</vt:lpstr>
      <vt:lpstr>C3.4 PDI</vt:lpstr>
      <vt:lpstr>C5.1 Cdtos. rec. GRADOS</vt:lpstr>
      <vt:lpstr>C5.1(bis) Cdtos. rec. MÁSTERES</vt:lpstr>
      <vt:lpstr>C5.2 Movilidad</vt:lpstr>
      <vt:lpstr>C5.3 Egresados-Duraciín media</vt:lpstr>
      <vt:lpstr>C5.4 TAbandono</vt:lpstr>
      <vt:lpstr>C5.5 Tabandono nuevo ingreso</vt:lpstr>
      <vt:lpstr>C5.6 TGraduación</vt:lpstr>
      <vt:lpstr>C5.7  Tasa de Eficiencia</vt:lpstr>
      <vt:lpstr>C5.8 T. Rdto, Éxito y Present.</vt:lpstr>
      <vt:lpstr>C5.8 (bis) nuevo ingreso</vt:lpstr>
      <vt:lpstr>C5.9 Demanda-Paro-Inserción</vt:lpstr>
      <vt:lpstr>'C2.1 Oferta y demanda'!Área_de_impresión</vt:lpstr>
      <vt:lpstr>'C2.2 Matrícula y nota media '!Área_de_impresión</vt:lpstr>
      <vt:lpstr>'C3.1 Formación PDI'!Área_de_impresión</vt:lpstr>
      <vt:lpstr>'C3.3 DOCENTIA'!Área_de_impresión</vt:lpstr>
      <vt:lpstr>'C3.3(bis) DOCENTIA%'!Área_de_impresión</vt:lpstr>
      <vt:lpstr>'C3.4 PDI'!Área_de_impresión</vt:lpstr>
      <vt:lpstr>'C5.2 Movilidad'!Área_de_impresión</vt:lpstr>
      <vt:lpstr>'C5.3 Egresados-Duraciín media'!Área_de_impresión</vt:lpstr>
      <vt:lpstr>'C5.4 TAbandono'!Área_de_impresión</vt:lpstr>
      <vt:lpstr>'C5.6 TGraduación'!Área_de_impresión</vt:lpstr>
      <vt:lpstr>'C5.7  Tasa de Eficiencia'!Área_de_impresión</vt:lpstr>
      <vt:lpstr>'C5.8 T. Rdto, Éxito y Present.'!Área_de_impresión</vt:lpstr>
      <vt:lpstr>'C5.9 Demanda-Paro-Inserción'!Área_de_impresión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Elena Rama Matias</cp:lastModifiedBy>
  <cp:lastPrinted>2020-10-20T13:29:11Z</cp:lastPrinted>
  <dcterms:created xsi:type="dcterms:W3CDTF">2020-10-07T12:35:35Z</dcterms:created>
  <dcterms:modified xsi:type="dcterms:W3CDTF">2024-03-21T13:21:23Z</dcterms:modified>
</cp:coreProperties>
</file>